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17052021" sheetId="4" r:id="rId1"/>
  </sheets>
  <definedNames>
    <definedName name="_xlnm.Print_Area" localSheetId="0">'17052021'!$A$1:$P$11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4" l="1"/>
  <c r="Q9" i="4"/>
  <c r="Q10" i="4"/>
  <c r="Q7" i="4"/>
  <c r="O11" i="4"/>
  <c r="M11" i="4"/>
  <c r="L11" i="4"/>
  <c r="K11" i="4"/>
  <c r="I11" i="4"/>
  <c r="H11" i="4"/>
  <c r="F11" i="4"/>
  <c r="E11" i="4"/>
  <c r="C11" i="4"/>
  <c r="B11" i="4"/>
  <c r="N10" i="4"/>
  <c r="P10" i="4" s="1"/>
  <c r="J10" i="4"/>
  <c r="G10" i="4"/>
  <c r="D10" i="4"/>
  <c r="N9" i="4"/>
  <c r="P9" i="4" s="1"/>
  <c r="J9" i="4"/>
  <c r="G9" i="4"/>
  <c r="D9" i="4"/>
  <c r="N8" i="4"/>
  <c r="P8" i="4" s="1"/>
  <c r="J8" i="4"/>
  <c r="J11" i="4" s="1"/>
  <c r="G8" i="4"/>
  <c r="D8" i="4"/>
  <c r="N7" i="4"/>
  <c r="J7" i="4"/>
  <c r="G7" i="4"/>
  <c r="D7" i="4"/>
  <c r="D11" i="4" s="1"/>
  <c r="G11" i="4" l="1"/>
  <c r="N11" i="4"/>
  <c r="P11" i="4" s="1"/>
  <c r="P7" i="4"/>
  <c r="Q11" i="4" l="1"/>
</calcChain>
</file>

<file path=xl/sharedStrings.xml><?xml version="1.0" encoding="utf-8"?>
<sst xmlns="http://schemas.openxmlformats.org/spreadsheetml/2006/main" count="27" uniqueCount="17">
  <si>
    <t xml:space="preserve">CONVENIDO </t>
  </si>
  <si>
    <t>RADICADO</t>
  </si>
  <si>
    <t>COMPROMETIDO / PROGRAMADO</t>
  </si>
  <si>
    <t>PAGADO</t>
  </si>
  <si>
    <t>PAG VS CONVENIDO</t>
  </si>
  <si>
    <t>SALDO PARA DEVENGOS</t>
  </si>
  <si>
    <t>FEDERAL</t>
  </si>
  <si>
    <t>ESTATAL</t>
  </si>
  <si>
    <t>TOTAL</t>
  </si>
  <si>
    <t>N° SOLICITUDES</t>
  </si>
  <si>
    <t>SANIDAD VEGETAL</t>
  </si>
  <si>
    <t>SANIDAD ANIMAL</t>
  </si>
  <si>
    <t>SANIDAD ACUICOLA</t>
  </si>
  <si>
    <t>AVANCE FINANCIERO DE LOS PROGRAMAS Y COMPONENTES CONVENIDOS  SADER - GOBIERNO DEL ESTADO 2021</t>
  </si>
  <si>
    <t>PROGRAMAS Y COMPONENTES CONVENIDOS 2021</t>
  </si>
  <si>
    <t>PROGRAMA DE SANIDAD E INOCUIDAD AGROLIMENTARIA 2021</t>
  </si>
  <si>
    <t>GASTOS OPERATIVOS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</si>
</sst>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orbel"/>
      <family val="2"/>
    </font>
    <font>
      <sz val="11"/>
      <name val="Calibri"/>
      <family val="2"/>
    </font>
    <font>
      <b/>
      <sz val="12"/>
      <name val="Corbel"/>
      <family val="2"/>
    </font>
    <font>
      <b/>
      <sz val="10"/>
      <name val="Corbel"/>
      <family val="2"/>
    </font>
    <font>
      <b/>
      <sz val="11"/>
      <name val="Corbel"/>
      <family val="2"/>
    </font>
    <font>
      <b/>
      <sz val="9"/>
      <name val="Corbe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lightGrid">
        <fgColor indexed="9"/>
        <bgColor theme="6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3">
    <xf numFmtId="0" fontId="0" fillId="0" borderId="0" xfId="0"/>
    <xf numFmtId="3" fontId="2" fillId="0" borderId="0" xfId="0" applyNumberFormat="1" applyFont="1" applyAlignment="1">
      <alignment horizontal="center"/>
    </xf>
    <xf numFmtId="0" fontId="3" fillId="0" borderId="0" xfId="0" applyFont="1"/>
    <xf numFmtId="3" fontId="4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14" fontId="7" fillId="2" borderId="1" xfId="0" applyNumberFormat="1" applyFont="1" applyFill="1" applyBorder="1" applyAlignment="1"/>
    <xf numFmtId="3" fontId="9" fillId="4" borderId="4" xfId="0" applyNumberFormat="1" applyFont="1" applyFill="1" applyBorder="1" applyAlignment="1">
      <alignment horizontal="center" vertical="center"/>
    </xf>
    <xf numFmtId="3" fontId="9" fillId="6" borderId="6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 wrapText="1"/>
    </xf>
    <xf numFmtId="4" fontId="9" fillId="6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justify" vertical="center" wrapText="1"/>
    </xf>
    <xf numFmtId="4" fontId="10" fillId="0" borderId="3" xfId="2" applyNumberFormat="1" applyFont="1" applyFill="1" applyBorder="1" applyAlignment="1">
      <alignment vertical="center"/>
    </xf>
    <xf numFmtId="4" fontId="10" fillId="0" borderId="3" xfId="3" applyNumberFormat="1" applyFont="1" applyFill="1" applyBorder="1" applyAlignment="1">
      <alignment horizontal="right" vertical="center"/>
    </xf>
    <xf numFmtId="4" fontId="10" fillId="9" borderId="3" xfId="2" applyNumberFormat="1" applyFont="1" applyFill="1" applyBorder="1" applyAlignment="1">
      <alignment vertical="center"/>
    </xf>
    <xf numFmtId="4" fontId="10" fillId="5" borderId="3" xfId="2" applyNumberFormat="1" applyFont="1" applyFill="1" applyBorder="1" applyAlignment="1">
      <alignment vertical="center"/>
    </xf>
    <xf numFmtId="3" fontId="9" fillId="9" borderId="3" xfId="2" applyNumberFormat="1" applyFont="1" applyFill="1" applyBorder="1" applyAlignment="1">
      <alignment vertical="center"/>
    </xf>
    <xf numFmtId="4" fontId="10" fillId="10" borderId="3" xfId="3" applyNumberFormat="1" applyFont="1" applyFill="1" applyBorder="1" applyAlignment="1">
      <alignment horizontal="right" vertical="center"/>
    </xf>
    <xf numFmtId="4" fontId="10" fillId="11" borderId="3" xfId="2" applyNumberFormat="1" applyFont="1" applyFill="1" applyBorder="1" applyAlignment="1">
      <alignment vertical="center"/>
    </xf>
    <xf numFmtId="3" fontId="10" fillId="11" borderId="3" xfId="2" applyNumberFormat="1" applyFont="1" applyFill="1" applyBorder="1" applyAlignment="1">
      <alignment vertical="center"/>
    </xf>
    <xf numFmtId="10" fontId="10" fillId="12" borderId="3" xfId="4" applyNumberFormat="1" applyFont="1" applyFill="1" applyBorder="1" applyAlignment="1">
      <alignment horizontal="center" vertical="center"/>
    </xf>
    <xf numFmtId="4" fontId="9" fillId="6" borderId="3" xfId="2" applyNumberFormat="1" applyFont="1" applyFill="1" applyBorder="1" applyAlignment="1">
      <alignment vertical="center"/>
    </xf>
    <xf numFmtId="4" fontId="3" fillId="0" borderId="0" xfId="0" applyNumberFormat="1" applyFont="1"/>
    <xf numFmtId="3" fontId="9" fillId="9" borderId="7" xfId="2" applyNumberFormat="1" applyFont="1" applyFill="1" applyBorder="1" applyAlignment="1">
      <alignment vertical="center"/>
    </xf>
    <xf numFmtId="4" fontId="10" fillId="0" borderId="7" xfId="2" applyNumberFormat="1" applyFont="1" applyFill="1" applyBorder="1" applyAlignment="1">
      <alignment vertical="center"/>
    </xf>
    <xf numFmtId="4" fontId="10" fillId="10" borderId="7" xfId="3" applyNumberFormat="1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justify" vertical="center" wrapText="1"/>
    </xf>
    <xf numFmtId="4" fontId="9" fillId="13" borderId="3" xfId="2" applyNumberFormat="1" applyFont="1" applyFill="1" applyBorder="1" applyAlignment="1">
      <alignment vertical="center"/>
    </xf>
    <xf numFmtId="4" fontId="9" fillId="5" borderId="3" xfId="2" applyNumberFormat="1" applyFont="1" applyFill="1" applyBorder="1" applyAlignment="1">
      <alignment vertical="center"/>
    </xf>
    <xf numFmtId="3" fontId="9" fillId="13" borderId="3" xfId="2" applyNumberFormat="1" applyFont="1" applyFill="1" applyBorder="1" applyAlignment="1">
      <alignment vertical="center"/>
    </xf>
    <xf numFmtId="3" fontId="9" fillId="6" borderId="3" xfId="2" applyNumberFormat="1" applyFont="1" applyFill="1" applyBorder="1" applyAlignment="1">
      <alignment vertical="center"/>
    </xf>
    <xf numFmtId="43" fontId="3" fillId="0" borderId="0" xfId="1" applyFont="1"/>
    <xf numFmtId="43" fontId="3" fillId="0" borderId="0" xfId="0" applyNumberFormat="1" applyFont="1"/>
    <xf numFmtId="0" fontId="3" fillId="0" borderId="0" xfId="0" applyFont="1" applyBorder="1"/>
    <xf numFmtId="3" fontId="13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wrapText="1"/>
    </xf>
    <xf numFmtId="0" fontId="14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9" fillId="4" borderId="3" xfId="0" applyNumberFormat="1" applyFont="1" applyFill="1" applyBorder="1" applyAlignment="1">
      <alignment horizontal="center" vertical="center"/>
    </xf>
    <xf numFmtId="4" fontId="9" fillId="5" borderId="3" xfId="0" applyNumberFormat="1" applyFont="1" applyFill="1" applyBorder="1" applyAlignment="1">
      <alignment horizontal="center" vertical="center"/>
    </xf>
    <xf numFmtId="4" fontId="15" fillId="6" borderId="3" xfId="2" applyNumberFormat="1" applyFont="1" applyFill="1" applyBorder="1" applyAlignment="1">
      <alignment vertical="center"/>
    </xf>
    <xf numFmtId="0" fontId="9" fillId="7" borderId="2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14" fontId="6" fillId="2" borderId="1" xfId="0" applyNumberFormat="1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center" vertical="justify" wrapText="1"/>
    </xf>
    <xf numFmtId="2" fontId="8" fillId="3" borderId="7" xfId="0" applyNumberFormat="1" applyFont="1" applyFill="1" applyBorder="1" applyAlignment="1">
      <alignment horizontal="center" vertical="justify" wrapText="1"/>
    </xf>
    <xf numFmtId="4" fontId="9" fillId="4" borderId="3" xfId="0" applyNumberFormat="1" applyFont="1" applyFill="1" applyBorder="1" applyAlignment="1">
      <alignment horizontal="center" vertical="center"/>
    </xf>
    <xf numFmtId="4" fontId="9" fillId="5" borderId="3" xfId="0" applyNumberFormat="1" applyFont="1" applyFill="1" applyBorder="1" applyAlignment="1">
      <alignment horizontal="center" vertical="center"/>
    </xf>
    <xf numFmtId="4" fontId="9" fillId="6" borderId="4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justify" vertical="center" wrapText="1"/>
    </xf>
  </cellXfs>
  <cellStyles count="5">
    <cellStyle name="Millares" xfId="1" builtinId="3"/>
    <cellStyle name="Millares 2 2" xfId="2"/>
    <cellStyle name="Millares 2 2 2" xfId="3"/>
    <cellStyle name="Normal" xfId="0" builtinId="0"/>
    <cellStyle name="Porcentaj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showGridLines="0" tabSelected="1" topLeftCell="A4" zoomScale="90" zoomScaleNormal="90" workbookViewId="0">
      <pane xSplit="1" ySplit="2" topLeftCell="B6" activePane="bottomRight" state="frozen"/>
      <selection activeCell="B10" sqref="B10:C10"/>
      <selection pane="topRight" activeCell="B10" sqref="B10:C10"/>
      <selection pane="bottomLeft" activeCell="B10" sqref="B10:C10"/>
      <selection pane="bottomRight" activeCell="M18" sqref="M18"/>
    </sheetView>
  </sheetViews>
  <sheetFormatPr baseColWidth="10" defaultRowHeight="15" x14ac:dyDescent="0.25"/>
  <cols>
    <col min="1" max="1" width="30.140625" style="37" customWidth="1"/>
    <col min="2" max="5" width="14.140625" style="23" bestFit="1" customWidth="1"/>
    <col min="6" max="6" width="13" style="23" bestFit="1" customWidth="1"/>
    <col min="7" max="7" width="14.140625" style="23" bestFit="1" customWidth="1"/>
    <col min="8" max="8" width="14.140625" style="23" customWidth="1"/>
    <col min="9" max="9" width="14.42578125" style="23" customWidth="1"/>
    <col min="10" max="10" width="14.140625" style="23" customWidth="1"/>
    <col min="11" max="11" width="7.85546875" style="35" hidden="1" customWidth="1"/>
    <col min="12" max="12" width="14.140625" style="23" bestFit="1" customWidth="1"/>
    <col min="13" max="13" width="15.5703125" style="23" customWidth="1"/>
    <col min="14" max="14" width="14.140625" style="23" bestFit="1" customWidth="1"/>
    <col min="15" max="15" width="8.42578125" style="36" hidden="1" customWidth="1"/>
    <col min="16" max="16" width="13.5703125" style="23" customWidth="1"/>
    <col min="17" max="17" width="17.85546875" style="2" hidden="1" customWidth="1"/>
    <col min="18" max="18" width="13.85546875" style="2" bestFit="1" customWidth="1"/>
    <col min="19" max="19" width="12.140625" style="2" bestFit="1" customWidth="1"/>
    <col min="20" max="16384" width="11.42578125" style="2"/>
  </cols>
  <sheetData>
    <row r="1" spans="1:19" ht="18.75" x14ac:dyDescent="0.3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1"/>
      <c r="P1" s="39"/>
    </row>
    <row r="2" spans="1:19" ht="15.75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3"/>
      <c r="P2" s="40"/>
    </row>
    <row r="3" spans="1:19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4"/>
      <c r="P3" s="41"/>
    </row>
    <row r="4" spans="1:19" ht="31.5" customHeight="1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5"/>
      <c r="N4" s="55"/>
      <c r="O4" s="5"/>
      <c r="P4" s="6">
        <v>44333</v>
      </c>
    </row>
    <row r="5" spans="1:19" ht="30.75" customHeight="1" x14ac:dyDescent="0.25">
      <c r="A5" s="56" t="s">
        <v>14</v>
      </c>
      <c r="B5" s="58" t="s">
        <v>0</v>
      </c>
      <c r="C5" s="58"/>
      <c r="D5" s="58"/>
      <c r="E5" s="59" t="s">
        <v>1</v>
      </c>
      <c r="F5" s="59"/>
      <c r="G5" s="59"/>
      <c r="H5" s="58" t="s">
        <v>2</v>
      </c>
      <c r="I5" s="58"/>
      <c r="J5" s="58"/>
      <c r="K5" s="7"/>
      <c r="L5" s="60" t="s">
        <v>3</v>
      </c>
      <c r="M5" s="61"/>
      <c r="N5" s="61"/>
      <c r="O5" s="8"/>
      <c r="P5" s="45" t="s">
        <v>4</v>
      </c>
      <c r="Q5" s="47" t="s">
        <v>5</v>
      </c>
    </row>
    <row r="6" spans="1:19" ht="38.25" customHeight="1" x14ac:dyDescent="0.25">
      <c r="A6" s="57"/>
      <c r="B6" s="42" t="s">
        <v>6</v>
      </c>
      <c r="C6" s="42" t="s">
        <v>7</v>
      </c>
      <c r="D6" s="42" t="s">
        <v>8</v>
      </c>
      <c r="E6" s="43" t="s">
        <v>6</v>
      </c>
      <c r="F6" s="43" t="s">
        <v>7</v>
      </c>
      <c r="G6" s="43" t="s">
        <v>8</v>
      </c>
      <c r="H6" s="42" t="s">
        <v>6</v>
      </c>
      <c r="I6" s="42" t="s">
        <v>7</v>
      </c>
      <c r="J6" s="42" t="s">
        <v>8</v>
      </c>
      <c r="K6" s="9" t="s">
        <v>9</v>
      </c>
      <c r="L6" s="10" t="s">
        <v>6</v>
      </c>
      <c r="M6" s="10" t="s">
        <v>7</v>
      </c>
      <c r="N6" s="10" t="s">
        <v>8</v>
      </c>
      <c r="O6" s="11" t="s">
        <v>9</v>
      </c>
      <c r="P6" s="46"/>
      <c r="Q6" s="48"/>
    </row>
    <row r="7" spans="1:19" ht="42" customHeight="1" x14ac:dyDescent="0.25">
      <c r="A7" s="12" t="s">
        <v>10</v>
      </c>
      <c r="B7" s="13">
        <v>13854649</v>
      </c>
      <c r="C7" s="14">
        <v>2880000</v>
      </c>
      <c r="D7" s="15">
        <f>SUM(B7:C7)</f>
        <v>16734649</v>
      </c>
      <c r="E7" s="13">
        <v>13854649</v>
      </c>
      <c r="F7" s="14">
        <v>0</v>
      </c>
      <c r="G7" s="16">
        <f>SUM(E7:F7)</f>
        <v>13854649</v>
      </c>
      <c r="H7" s="13">
        <v>12654649</v>
      </c>
      <c r="I7" s="13">
        <v>2880000</v>
      </c>
      <c r="J7" s="15">
        <f t="shared" ref="J7:J8" si="0">SUM(H7:I7)</f>
        <v>15534649</v>
      </c>
      <c r="K7" s="17"/>
      <c r="L7" s="13">
        <v>0</v>
      </c>
      <c r="M7" s="18">
        <v>0</v>
      </c>
      <c r="N7" s="19">
        <f>SUM(L7:M7)</f>
        <v>0</v>
      </c>
      <c r="O7" s="20"/>
      <c r="P7" s="21">
        <f>N7/D7</f>
        <v>0</v>
      </c>
      <c r="Q7" s="22">
        <f>E7-L7</f>
        <v>13854649</v>
      </c>
      <c r="R7" s="23"/>
    </row>
    <row r="8" spans="1:19" ht="43.5" customHeight="1" x14ac:dyDescent="0.25">
      <c r="A8" s="12" t="s">
        <v>11</v>
      </c>
      <c r="B8" s="13">
        <v>8949220</v>
      </c>
      <c r="C8" s="14">
        <v>240000</v>
      </c>
      <c r="D8" s="15">
        <f t="shared" ref="D8:D10" si="1">SUM(B8:C8)</f>
        <v>9189220</v>
      </c>
      <c r="E8" s="13">
        <v>8949220</v>
      </c>
      <c r="F8" s="14">
        <v>0</v>
      </c>
      <c r="G8" s="16">
        <f t="shared" ref="G8:G10" si="2">SUM(E8:F8)</f>
        <v>8949220</v>
      </c>
      <c r="H8" s="13">
        <v>10149220</v>
      </c>
      <c r="I8" s="13">
        <v>240000</v>
      </c>
      <c r="J8" s="15">
        <f t="shared" si="0"/>
        <v>10389220</v>
      </c>
      <c r="K8" s="17"/>
      <c r="L8" s="13">
        <v>0</v>
      </c>
      <c r="M8" s="18">
        <v>0</v>
      </c>
      <c r="N8" s="19">
        <f>SUM(L8:M8)</f>
        <v>0</v>
      </c>
      <c r="O8" s="20"/>
      <c r="P8" s="21">
        <f>N8/D8</f>
        <v>0</v>
      </c>
      <c r="Q8" s="22">
        <f t="shared" ref="Q8:Q10" si="3">E8-L8</f>
        <v>8949220</v>
      </c>
      <c r="R8" s="23"/>
    </row>
    <row r="9" spans="1:19" ht="39" customHeight="1" x14ac:dyDescent="0.25">
      <c r="A9" s="12" t="s">
        <v>12</v>
      </c>
      <c r="B9" s="13">
        <v>4055461</v>
      </c>
      <c r="C9" s="14">
        <v>240000</v>
      </c>
      <c r="D9" s="15">
        <f t="shared" si="1"/>
        <v>4295461</v>
      </c>
      <c r="E9" s="13">
        <v>4055461</v>
      </c>
      <c r="F9" s="14">
        <v>0</v>
      </c>
      <c r="G9" s="16">
        <f t="shared" si="2"/>
        <v>4055461</v>
      </c>
      <c r="H9" s="13">
        <v>4055461</v>
      </c>
      <c r="I9" s="13">
        <v>240000</v>
      </c>
      <c r="J9" s="15">
        <f>SUM(H9:I9)</f>
        <v>4295461</v>
      </c>
      <c r="K9" s="17"/>
      <c r="L9" s="13">
        <v>0</v>
      </c>
      <c r="M9" s="18">
        <v>0</v>
      </c>
      <c r="N9" s="19">
        <f t="shared" ref="N9:N10" si="4">SUM(L9:M9)</f>
        <v>0</v>
      </c>
      <c r="O9" s="20"/>
      <c r="P9" s="21">
        <f>N9/D9</f>
        <v>0</v>
      </c>
      <c r="Q9" s="22">
        <f t="shared" si="3"/>
        <v>4055461</v>
      </c>
    </row>
    <row r="10" spans="1:19" ht="39" customHeight="1" x14ac:dyDescent="0.25">
      <c r="A10" s="62" t="s">
        <v>16</v>
      </c>
      <c r="B10" s="13">
        <v>1040670</v>
      </c>
      <c r="C10" s="14">
        <v>140000</v>
      </c>
      <c r="D10" s="15">
        <f t="shared" si="1"/>
        <v>1180670</v>
      </c>
      <c r="E10" s="13">
        <v>0</v>
      </c>
      <c r="F10" s="14">
        <v>0</v>
      </c>
      <c r="G10" s="16">
        <f t="shared" si="2"/>
        <v>0</v>
      </c>
      <c r="H10" s="13">
        <v>0</v>
      </c>
      <c r="I10" s="13">
        <v>140000</v>
      </c>
      <c r="J10" s="15">
        <f t="shared" ref="J10" si="5">SUM(H10:I10)</f>
        <v>140000</v>
      </c>
      <c r="K10" s="24"/>
      <c r="L10" s="25">
        <v>0</v>
      </c>
      <c r="M10" s="26">
        <v>0</v>
      </c>
      <c r="N10" s="19">
        <f t="shared" si="4"/>
        <v>0</v>
      </c>
      <c r="O10" s="20"/>
      <c r="P10" s="21">
        <f t="shared" ref="P10" si="6">N10/D10</f>
        <v>0</v>
      </c>
      <c r="Q10" s="22">
        <f t="shared" si="3"/>
        <v>0</v>
      </c>
    </row>
    <row r="11" spans="1:19" ht="54.75" customHeight="1" x14ac:dyDescent="0.25">
      <c r="A11" s="27" t="s">
        <v>15</v>
      </c>
      <c r="B11" s="28">
        <f t="shared" ref="B11:J11" si="7">SUM(B7:B10)</f>
        <v>27900000</v>
      </c>
      <c r="C11" s="28">
        <f t="shared" si="7"/>
        <v>3500000</v>
      </c>
      <c r="D11" s="28">
        <f t="shared" si="7"/>
        <v>31400000</v>
      </c>
      <c r="E11" s="29">
        <f t="shared" si="7"/>
        <v>26859330</v>
      </c>
      <c r="F11" s="29">
        <f t="shared" si="7"/>
        <v>0</v>
      </c>
      <c r="G11" s="29">
        <f t="shared" si="7"/>
        <v>26859330</v>
      </c>
      <c r="H11" s="28">
        <f t="shared" si="7"/>
        <v>26859330</v>
      </c>
      <c r="I11" s="28">
        <f t="shared" si="7"/>
        <v>3500000</v>
      </c>
      <c r="J11" s="28">
        <f t="shared" si="7"/>
        <v>30359330</v>
      </c>
      <c r="K11" s="30" t="e">
        <f>SUM(#REF!)</f>
        <v>#REF!</v>
      </c>
      <c r="L11" s="22">
        <f>SUM(L7:L10)</f>
        <v>0</v>
      </c>
      <c r="M11" s="22">
        <f>SUM(M7:M10)</f>
        <v>0</v>
      </c>
      <c r="N11" s="22">
        <f>SUM(N7:N10)</f>
        <v>0</v>
      </c>
      <c r="O11" s="31" t="e">
        <f>SUM(#REF!)</f>
        <v>#REF!</v>
      </c>
      <c r="P11" s="21">
        <f>N11/D11</f>
        <v>0</v>
      </c>
      <c r="Q11" s="44">
        <f>G11-N11</f>
        <v>26859330</v>
      </c>
      <c r="R11" s="32"/>
      <c r="S11" s="33"/>
    </row>
    <row r="12" spans="1:19" ht="27.75" customHeight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50"/>
      <c r="Q12" s="34"/>
    </row>
    <row r="13" spans="1:19" ht="27.75" customHeight="1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</row>
    <row r="16" spans="1:19" ht="15.75" customHeight="1" x14ac:dyDescent="0.25"/>
    <row r="24" spans="1:16" s="38" customFormat="1" x14ac:dyDescent="0.25">
      <c r="A24" s="37"/>
      <c r="B24" s="23"/>
      <c r="C24" s="23"/>
      <c r="D24" s="23"/>
      <c r="E24" s="23"/>
      <c r="F24" s="23"/>
      <c r="G24" s="23"/>
      <c r="H24" s="23"/>
      <c r="I24" s="23"/>
      <c r="J24" s="23"/>
      <c r="K24" s="35"/>
      <c r="L24" s="23"/>
      <c r="M24" s="23"/>
      <c r="N24" s="23"/>
      <c r="O24" s="36"/>
      <c r="P24" s="23"/>
    </row>
    <row r="25" spans="1:16" s="38" customFormat="1" x14ac:dyDescent="0.25">
      <c r="A25" s="37"/>
      <c r="B25" s="23"/>
      <c r="C25" s="23"/>
      <c r="D25" s="23"/>
      <c r="E25" s="23"/>
      <c r="F25" s="23"/>
      <c r="G25" s="23"/>
      <c r="H25" s="23"/>
      <c r="I25" s="23"/>
      <c r="J25" s="23"/>
      <c r="K25" s="35"/>
      <c r="L25" s="23"/>
      <c r="M25" s="23"/>
      <c r="N25" s="23"/>
      <c r="O25" s="36"/>
      <c r="P25" s="23"/>
    </row>
    <row r="28" spans="1:16" s="38" customFormat="1" x14ac:dyDescent="0.25">
      <c r="A28" s="37"/>
      <c r="B28" s="23"/>
      <c r="C28" s="23"/>
      <c r="D28" s="23"/>
      <c r="E28" s="23"/>
      <c r="F28" s="23"/>
      <c r="G28" s="23"/>
      <c r="H28" s="23"/>
      <c r="I28" s="23"/>
      <c r="J28" s="23"/>
      <c r="K28" s="35"/>
      <c r="L28" s="23"/>
      <c r="M28" s="23"/>
      <c r="N28" s="23"/>
      <c r="O28" s="36"/>
      <c r="P28" s="23"/>
    </row>
    <row r="29" spans="1:16" s="38" customFormat="1" x14ac:dyDescent="0.25">
      <c r="A29" s="37"/>
      <c r="B29" s="23"/>
      <c r="C29" s="23"/>
      <c r="D29" s="23"/>
      <c r="E29" s="23"/>
      <c r="F29" s="23"/>
      <c r="G29" s="23"/>
      <c r="H29" s="23"/>
      <c r="I29" s="23"/>
      <c r="J29" s="23"/>
      <c r="K29" s="35"/>
      <c r="L29" s="23"/>
      <c r="M29" s="23"/>
      <c r="N29" s="23"/>
      <c r="O29" s="36"/>
      <c r="P29" s="23"/>
    </row>
    <row r="30" spans="1:16" s="38" customFormat="1" x14ac:dyDescent="0.25">
      <c r="A30" s="37"/>
      <c r="B30" s="23"/>
      <c r="C30" s="23"/>
      <c r="D30" s="23"/>
      <c r="E30" s="23"/>
      <c r="F30" s="23"/>
      <c r="G30" s="23"/>
      <c r="H30" s="23"/>
      <c r="I30" s="23"/>
      <c r="J30" s="23"/>
      <c r="K30" s="35"/>
      <c r="L30" s="23"/>
      <c r="M30" s="23"/>
      <c r="N30" s="23"/>
      <c r="O30" s="36"/>
      <c r="P30" s="23"/>
    </row>
    <row r="31" spans="1:16" s="38" customFormat="1" x14ac:dyDescent="0.25">
      <c r="A31" s="37"/>
      <c r="B31" s="23"/>
      <c r="C31" s="23"/>
      <c r="D31" s="23"/>
      <c r="E31" s="23"/>
      <c r="F31" s="23"/>
      <c r="G31" s="23"/>
      <c r="H31" s="23"/>
      <c r="I31" s="23"/>
      <c r="J31" s="23"/>
      <c r="K31" s="35"/>
      <c r="L31" s="23"/>
      <c r="M31" s="23"/>
      <c r="N31" s="23"/>
      <c r="O31" s="36"/>
      <c r="P31" s="23"/>
    </row>
    <row r="32" spans="1:16" s="38" customFormat="1" x14ac:dyDescent="0.25">
      <c r="A32" s="37"/>
      <c r="B32" s="23"/>
      <c r="C32" s="23"/>
      <c r="D32" s="23"/>
      <c r="E32" s="23"/>
      <c r="F32" s="23"/>
      <c r="G32" s="23"/>
      <c r="H32" s="23"/>
      <c r="I32" s="23"/>
      <c r="J32" s="23"/>
      <c r="K32" s="35"/>
      <c r="L32" s="23"/>
      <c r="M32" s="23"/>
      <c r="N32" s="23"/>
      <c r="O32" s="36"/>
      <c r="P32" s="23"/>
    </row>
    <row r="33" spans="1:16" s="38" customFormat="1" x14ac:dyDescent="0.25">
      <c r="A33" s="37"/>
      <c r="B33" s="23"/>
      <c r="C33" s="23"/>
      <c r="D33" s="23"/>
      <c r="E33" s="23"/>
      <c r="F33" s="23"/>
      <c r="G33" s="23"/>
      <c r="H33" s="23"/>
      <c r="I33" s="23"/>
      <c r="J33" s="23"/>
      <c r="K33" s="35"/>
      <c r="L33" s="23"/>
      <c r="M33" s="23"/>
      <c r="N33" s="23"/>
      <c r="O33" s="36"/>
      <c r="P33" s="23"/>
    </row>
  </sheetData>
  <mergeCells count="14">
    <mergeCell ref="P5:P6"/>
    <mergeCell ref="Q5:Q6"/>
    <mergeCell ref="A12:P12"/>
    <mergeCell ref="A13:J13"/>
    <mergeCell ref="A1:N1"/>
    <mergeCell ref="A2:N2"/>
    <mergeCell ref="A3:N3"/>
    <mergeCell ref="A4:L4"/>
    <mergeCell ref="M4:N4"/>
    <mergeCell ref="A5:A6"/>
    <mergeCell ref="B5:D5"/>
    <mergeCell ref="E5:G5"/>
    <mergeCell ref="H5:J5"/>
    <mergeCell ref="L5:N5"/>
  </mergeCells>
  <printOptions horizontalCentered="1" verticalCentered="1"/>
  <pageMargins left="0.70866141732283472" right="0.31496062992125984" top="0.55118110236220474" bottom="0.55118110236220474" header="0.31496062992125984" footer="0.31496062992125984"/>
  <pageSetup scale="59" orientation="landscape" verticalDpi="597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17052021</vt:lpstr>
      <vt:lpstr>'17052021'!Área_de_impresión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Jensus David Meza Diaz</dc:creator>
  <cp:lastModifiedBy>LENOVO</cp:lastModifiedBy>
  <cp:lastPrinted>2021-05-13T17:16:12Z</cp:lastPrinted>
  <dcterms:created xsi:type="dcterms:W3CDTF">2021-04-29T01:20:49Z</dcterms:created>
  <dcterms:modified xsi:type="dcterms:W3CDTF">2021-05-17T15:11:30Z</dcterms:modified>
</cp:coreProperties>
</file>