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985" tabRatio="607"/>
  </bookViews>
  <sheets>
    <sheet name="10032021" sheetId="69" r:id="rId1"/>
  </sheets>
  <definedNames>
    <definedName name="_xlnm.Print_Area" localSheetId="0">'10032021'!$A$2:$S$11</definedName>
  </definedNames>
  <calcPr calcId="145621"/>
</workbook>
</file>

<file path=xl/calcChain.xml><?xml version="1.0" encoding="utf-8"?>
<calcChain xmlns="http://schemas.openxmlformats.org/spreadsheetml/2006/main">
  <c r="R8" i="69" l="1"/>
  <c r="R7" i="69"/>
  <c r="Q8" i="69"/>
  <c r="Q7" i="69"/>
  <c r="U9" i="69" l="1"/>
  <c r="T9" i="69"/>
  <c r="M9" i="69"/>
  <c r="L9" i="69"/>
  <c r="K9" i="69"/>
  <c r="I9" i="69"/>
  <c r="H9" i="69"/>
  <c r="C9" i="69"/>
  <c r="B9" i="69"/>
  <c r="V8" i="69"/>
  <c r="N8" i="69"/>
  <c r="J8" i="69"/>
  <c r="X8" i="69"/>
  <c r="D8" i="69"/>
  <c r="V7" i="69"/>
  <c r="N7" i="69"/>
  <c r="J7" i="69"/>
  <c r="E9" i="69"/>
  <c r="D7" i="69"/>
  <c r="V9" i="69" l="1"/>
  <c r="N9" i="69"/>
  <c r="R9" i="69"/>
  <c r="J9" i="69"/>
  <c r="D9" i="69"/>
  <c r="S8" i="69"/>
  <c r="X7" i="69"/>
  <c r="X9" i="69" s="1"/>
  <c r="F9" i="69"/>
  <c r="G8" i="69"/>
  <c r="P8" i="69" s="1"/>
  <c r="W8" i="69"/>
  <c r="Y8" i="69" s="1"/>
  <c r="G7" i="69"/>
  <c r="P7" i="69" s="1"/>
  <c r="W7" i="69" l="1"/>
  <c r="Q9" i="69"/>
  <c r="S7" i="69"/>
  <c r="S9" i="69" s="1"/>
  <c r="G9" i="69"/>
  <c r="P9" i="69" s="1"/>
  <c r="W9" i="69" l="1"/>
  <c r="Y7" i="69"/>
  <c r="Y9" i="69" s="1"/>
</calcChain>
</file>

<file path=xl/sharedStrings.xml><?xml version="1.0" encoding="utf-8"?>
<sst xmlns="http://schemas.openxmlformats.org/spreadsheetml/2006/main" count="36" uniqueCount="17">
  <si>
    <t>PAGADO</t>
  </si>
  <si>
    <t>DEVENGADO</t>
  </si>
  <si>
    <t>ESTATAL</t>
  </si>
  <si>
    <t>Pag/Rad</t>
  </si>
  <si>
    <t>FEDERAL</t>
  </si>
  <si>
    <t>TOTAL</t>
  </si>
  <si>
    <t>COMPROMETIDO</t>
  </si>
  <si>
    <t>CONVENIDO / REPROGRAMADO</t>
  </si>
  <si>
    <t>saldo financiera</t>
  </si>
  <si>
    <t>DIFERENCIA</t>
  </si>
  <si>
    <t>N° SOLICITUDES COMPROMETIDAS</t>
  </si>
  <si>
    <t>N° SOLICITUDES PAGADAS</t>
  </si>
  <si>
    <t xml:space="preserve">RADICADO </t>
  </si>
  <si>
    <r>
      <t>PROGRAMA DE REHABILITACION, TECNIFICACION Y EQUIPAMIENTO DE</t>
    </r>
    <r>
      <rPr>
        <b/>
        <sz val="14"/>
        <rFont val="Arial"/>
        <family val="2"/>
      </rPr>
      <t xml:space="preserve"> UNIDADES DE RIEGO</t>
    </r>
  </si>
  <si>
    <t>PROGRAMAS Y COMPONENTES CONVENIDOS CONAGUA - GOBIERNO DEL ESTADO 2020</t>
  </si>
  <si>
    <r>
      <t xml:space="preserve">PROGRAMA DE REHABILITACIÓN Y TECNIFICACIÓN DE </t>
    </r>
    <r>
      <rPr>
        <b/>
        <sz val="14"/>
        <rFont val="Arial"/>
        <family val="2"/>
      </rPr>
      <t>DISTRITOS DE RIEGO</t>
    </r>
  </si>
  <si>
    <t>Programas Apoyo a la Infraestructura HidroAgricola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</si>
</sst>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Corbel"/>
      <family val="2"/>
    </font>
    <font>
      <sz val="11"/>
      <name val="Calibri"/>
      <family val="2"/>
    </font>
    <font>
      <b/>
      <sz val="12"/>
      <name val="Corbel"/>
      <family val="2"/>
    </font>
    <font>
      <b/>
      <sz val="10"/>
      <name val="Corbel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20"/>
      <name val="Corbel"/>
      <family val="2"/>
    </font>
    <font>
      <b/>
      <i/>
      <sz val="14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lightGrid">
        <fgColor indexed="9"/>
        <bgColor theme="6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0" fillId="0" borderId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9" fontId="12" fillId="9" borderId="3" xfId="14" applyFont="1" applyFill="1" applyBorder="1" applyAlignment="1">
      <alignment horizontal="center" vertical="center"/>
    </xf>
    <xf numFmtId="4" fontId="10" fillId="7" borderId="3" xfId="13" applyNumberFormat="1" applyFont="1" applyFill="1" applyBorder="1" applyAlignment="1">
      <alignment vertical="center"/>
    </xf>
    <xf numFmtId="4" fontId="8" fillId="5" borderId="3" xfId="13" applyNumberFormat="1" applyFont="1" applyFill="1" applyBorder="1" applyAlignment="1">
      <alignment vertical="center"/>
    </xf>
    <xf numFmtId="0" fontId="13" fillId="0" borderId="0" xfId="20" applyFont="1" applyAlignment="1">
      <alignment horizontal="center"/>
    </xf>
    <xf numFmtId="0" fontId="14" fillId="0" borderId="0" xfId="20" applyFont="1"/>
    <xf numFmtId="0" fontId="15" fillId="0" borderId="0" xfId="20" applyFont="1" applyAlignment="1">
      <alignment horizontal="center"/>
    </xf>
    <xf numFmtId="0" fontId="16" fillId="0" borderId="0" xfId="20" applyFont="1" applyAlignment="1">
      <alignment horizontal="center"/>
    </xf>
    <xf numFmtId="4" fontId="8" fillId="5" borderId="3" xfId="20" applyNumberFormat="1" applyFont="1" applyFill="1" applyBorder="1" applyAlignment="1">
      <alignment horizontal="center" vertical="center"/>
    </xf>
    <xf numFmtId="0" fontId="11" fillId="6" borderId="3" xfId="21" applyFont="1" applyFill="1" applyBorder="1" applyAlignment="1">
      <alignment horizontal="center" vertical="center"/>
    </xf>
    <xf numFmtId="4" fontId="8" fillId="11" borderId="3" xfId="20" applyNumberFormat="1" applyFont="1" applyFill="1" applyBorder="1" applyAlignment="1">
      <alignment horizontal="center" vertical="center"/>
    </xf>
    <xf numFmtId="4" fontId="8" fillId="10" borderId="3" xfId="20" applyNumberFormat="1" applyFont="1" applyFill="1" applyBorder="1" applyAlignment="1">
      <alignment horizontal="center" vertical="center"/>
    </xf>
    <xf numFmtId="4" fontId="8" fillId="12" borderId="3" xfId="20" applyNumberFormat="1" applyFont="1" applyFill="1" applyBorder="1" applyAlignment="1">
      <alignment horizontal="center" vertical="center"/>
    </xf>
    <xf numFmtId="0" fontId="21" fillId="0" borderId="2" xfId="20" applyFont="1" applyBorder="1" applyAlignment="1">
      <alignment horizontal="justify" vertical="center"/>
    </xf>
    <xf numFmtId="4" fontId="9" fillId="8" borderId="3" xfId="11" applyNumberFormat="1" applyFont="1" applyFill="1" applyBorder="1" applyAlignment="1">
      <alignment horizontal="right" vertical="center"/>
    </xf>
    <xf numFmtId="4" fontId="9" fillId="5" borderId="3" xfId="13" applyNumberFormat="1" applyFont="1" applyFill="1" applyBorder="1" applyAlignment="1">
      <alignment vertical="center"/>
    </xf>
    <xf numFmtId="0" fontId="22" fillId="5" borderId="3" xfId="20" applyFont="1" applyFill="1" applyBorder="1" applyAlignment="1">
      <alignment horizontal="justify" vertical="center" wrapText="1"/>
    </xf>
    <xf numFmtId="4" fontId="23" fillId="5" borderId="3" xfId="13" applyNumberFormat="1" applyFont="1" applyFill="1" applyBorder="1" applyAlignment="1">
      <alignment vertical="center"/>
    </xf>
    <xf numFmtId="0" fontId="18" fillId="0" borderId="0" xfId="20" applyFont="1"/>
    <xf numFmtId="4" fontId="14" fillId="0" borderId="0" xfId="20" applyNumberFormat="1" applyFont="1"/>
    <xf numFmtId="4" fontId="9" fillId="11" borderId="3" xfId="13" applyNumberFormat="1" applyFont="1" applyFill="1" applyBorder="1" applyAlignment="1">
      <alignment vertical="center"/>
    </xf>
    <xf numFmtId="4" fontId="23" fillId="11" borderId="3" xfId="13" applyNumberFormat="1" applyFont="1" applyFill="1" applyBorder="1" applyAlignment="1">
      <alignment vertical="center"/>
    </xf>
    <xf numFmtId="4" fontId="8" fillId="10" borderId="3" xfId="20" applyNumberFormat="1" applyFont="1" applyFill="1" applyBorder="1" applyAlignment="1">
      <alignment horizontal="center" vertical="center" wrapText="1"/>
    </xf>
    <xf numFmtId="4" fontId="10" fillId="10" borderId="3" xfId="13" applyNumberFormat="1" applyFont="1" applyFill="1" applyBorder="1" applyAlignment="1">
      <alignment vertical="center"/>
    </xf>
    <xf numFmtId="4" fontId="8" fillId="10" borderId="3" xfId="13" applyNumberFormat="1" applyFont="1" applyFill="1" applyBorder="1" applyAlignment="1">
      <alignment vertical="center"/>
    </xf>
    <xf numFmtId="0" fontId="21" fillId="0" borderId="2" xfId="15" applyFont="1" applyBorder="1" applyAlignment="1">
      <alignment horizontal="justify" vertical="center"/>
    </xf>
    <xf numFmtId="4" fontId="8" fillId="10" borderId="3" xfId="20" applyNumberFormat="1" applyFont="1" applyFill="1" applyBorder="1" applyAlignment="1">
      <alignment horizontal="center" vertical="center"/>
    </xf>
    <xf numFmtId="4" fontId="8" fillId="12" borderId="3" xfId="20" applyNumberFormat="1" applyFont="1" applyFill="1" applyBorder="1" applyAlignment="1">
      <alignment horizontal="center" vertical="center"/>
    </xf>
    <xf numFmtId="0" fontId="19" fillId="4" borderId="4" xfId="20" applyFont="1" applyFill="1" applyBorder="1" applyAlignment="1">
      <alignment horizontal="center"/>
    </xf>
    <xf numFmtId="0" fontId="13" fillId="0" borderId="0" xfId="20" applyFont="1" applyAlignment="1">
      <alignment horizontal="center"/>
    </xf>
    <xf numFmtId="0" fontId="15" fillId="0" borderId="0" xfId="20" applyFont="1" applyAlignment="1">
      <alignment horizontal="center"/>
    </xf>
    <xf numFmtId="0" fontId="16" fillId="0" borderId="0" xfId="20" applyFont="1" applyAlignment="1">
      <alignment horizontal="center"/>
    </xf>
    <xf numFmtId="2" fontId="20" fillId="5" borderId="1" xfId="20" applyNumberFormat="1" applyFont="1" applyFill="1" applyBorder="1" applyAlignment="1">
      <alignment horizontal="center" vertical="justify"/>
    </xf>
    <xf numFmtId="2" fontId="20" fillId="5" borderId="2" xfId="20" applyNumberFormat="1" applyFont="1" applyFill="1" applyBorder="1" applyAlignment="1">
      <alignment horizontal="center" vertical="justify"/>
    </xf>
    <xf numFmtId="4" fontId="8" fillId="5" borderId="3" xfId="20" applyNumberFormat="1" applyFont="1" applyFill="1" applyBorder="1" applyAlignment="1">
      <alignment horizontal="center" vertical="center"/>
    </xf>
    <xf numFmtId="4" fontId="8" fillId="11" borderId="3" xfId="20" applyNumberFormat="1" applyFont="1" applyFill="1" applyBorder="1" applyAlignment="1">
      <alignment horizontal="center" vertical="center"/>
    </xf>
    <xf numFmtId="3" fontId="8" fillId="5" borderId="3" xfId="20" applyNumberFormat="1" applyFont="1" applyFill="1" applyBorder="1" applyAlignment="1">
      <alignment horizontal="center" vertical="center"/>
    </xf>
    <xf numFmtId="3" fontId="8" fillId="3" borderId="3" xfId="20" applyNumberFormat="1" applyFont="1" applyFill="1" applyBorder="1" applyAlignment="1">
      <alignment horizontal="center" vertical="center"/>
    </xf>
    <xf numFmtId="3" fontId="8" fillId="3" borderId="3" xfId="20" applyNumberFormat="1" applyFont="1" applyFill="1" applyBorder="1" applyAlignment="1">
      <alignment horizontal="center" vertical="center"/>
    </xf>
    <xf numFmtId="3" fontId="8" fillId="10" borderId="3" xfId="20" applyNumberFormat="1" applyFont="1" applyFill="1" applyBorder="1" applyAlignment="1">
      <alignment horizontal="center" vertical="center"/>
    </xf>
    <xf numFmtId="3" fontId="8" fillId="5" borderId="3" xfId="20" applyNumberFormat="1" applyFont="1" applyFill="1" applyBorder="1" applyAlignment="1">
      <alignment horizontal="center" vertical="center"/>
    </xf>
    <xf numFmtId="3" fontId="8" fillId="3" borderId="3" xfId="20" applyNumberFormat="1" applyFont="1" applyFill="1" applyBorder="1" applyAlignment="1">
      <alignment horizontal="center" vertical="center" wrapText="1"/>
    </xf>
    <xf numFmtId="3" fontId="8" fillId="10" borderId="3" xfId="20" applyNumberFormat="1" applyFont="1" applyFill="1" applyBorder="1" applyAlignment="1">
      <alignment horizontal="center" vertical="center"/>
    </xf>
    <xf numFmtId="3" fontId="10" fillId="0" borderId="3" xfId="11" applyNumberFormat="1" applyFont="1" applyFill="1" applyBorder="1" applyAlignment="1">
      <alignment horizontal="right" vertical="center"/>
    </xf>
    <xf numFmtId="3" fontId="10" fillId="5" borderId="3" xfId="13" applyNumberFormat="1" applyFont="1" applyFill="1" applyBorder="1" applyAlignment="1">
      <alignment vertical="center"/>
    </xf>
    <xf numFmtId="3" fontId="10" fillId="0" borderId="3" xfId="13" applyNumberFormat="1" applyFont="1" applyFill="1" applyBorder="1" applyAlignment="1">
      <alignment vertical="center"/>
    </xf>
    <xf numFmtId="3" fontId="10" fillId="7" borderId="3" xfId="13" applyNumberFormat="1" applyFont="1" applyFill="1" applyBorder="1" applyAlignment="1">
      <alignment vertical="center"/>
    </xf>
    <xf numFmtId="3" fontId="10" fillId="8" borderId="3" xfId="11" applyNumberFormat="1" applyFont="1" applyFill="1" applyBorder="1" applyAlignment="1">
      <alignment horizontal="right" vertical="center"/>
    </xf>
    <xf numFmtId="3" fontId="10" fillId="10" borderId="3" xfId="13" applyNumberFormat="1" applyFont="1" applyFill="1" applyBorder="1" applyAlignment="1">
      <alignment vertical="center"/>
    </xf>
    <xf numFmtId="3" fontId="8" fillId="5" borderId="3" xfId="13" applyNumberFormat="1" applyFont="1" applyFill="1" applyBorder="1" applyAlignment="1">
      <alignment vertical="center"/>
    </xf>
    <xf numFmtId="3" fontId="8" fillId="2" borderId="3" xfId="13" applyNumberFormat="1" applyFont="1" applyFill="1" applyBorder="1" applyAlignment="1">
      <alignment vertical="center"/>
    </xf>
    <xf numFmtId="3" fontId="8" fillId="10" borderId="3" xfId="13" applyNumberFormat="1" applyFont="1" applyFill="1" applyBorder="1" applyAlignment="1">
      <alignment vertical="center"/>
    </xf>
    <xf numFmtId="3" fontId="24" fillId="0" borderId="0" xfId="21" applyNumberFormat="1" applyFont="1" applyAlignment="1">
      <alignment horizontal="justify" vertical="center"/>
    </xf>
    <xf numFmtId="3" fontId="14" fillId="0" borderId="0" xfId="20" applyNumberFormat="1" applyFont="1"/>
    <xf numFmtId="3" fontId="6" fillId="0" borderId="3" xfId="13" applyNumberFormat="1" applyFont="1" applyFill="1" applyBorder="1" applyAlignment="1">
      <alignment vertical="center"/>
    </xf>
  </cellXfs>
  <cellStyles count="24">
    <cellStyle name="Euro" xfId="3"/>
    <cellStyle name="Millares 2" xfId="2"/>
    <cellStyle name="Millares 2 2" xfId="13"/>
    <cellStyle name="Millares 2 2 2" xfId="11"/>
    <cellStyle name="Millares 3" xfId="4"/>
    <cellStyle name="Millares 4" xfId="5"/>
    <cellStyle name="Millares 5" xfId="7"/>
    <cellStyle name="Millares 5 2" xfId="18"/>
    <cellStyle name="Millares 6" xfId="17"/>
    <cellStyle name="Millares 7" xfId="23"/>
    <cellStyle name="Moneda 2" xfId="9"/>
    <cellStyle name="Normal" xfId="0" builtinId="0"/>
    <cellStyle name="Normal 2" xfId="1"/>
    <cellStyle name="Normal 3" xfId="6"/>
    <cellStyle name="Normal 4" xfId="12"/>
    <cellStyle name="Normal 4 2" xfId="21"/>
    <cellStyle name="Normal 5" xfId="15"/>
    <cellStyle name="Normal 5 2" xfId="20"/>
    <cellStyle name="Normal 6" xfId="16"/>
    <cellStyle name="Normal 7" xfId="22"/>
    <cellStyle name="Porcentaje 2" xfId="8"/>
    <cellStyle name="Porcentaje 2 2" xfId="14"/>
    <cellStyle name="Porcentaje 2 3" xfId="19"/>
    <cellStyle name="Porcentaje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8B8B"/>
      <color rgb="FFBA8CDC"/>
      <color rgb="FFFFFF99"/>
      <color rgb="FFFFFFCC"/>
      <color rgb="FFFFFFB7"/>
      <color rgb="FF2C8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"/>
  <sheetViews>
    <sheetView showGridLines="0" tabSelected="1" topLeftCell="A4" zoomScaleNormal="100" workbookViewId="0">
      <pane xSplit="1" ySplit="2" topLeftCell="B6" activePane="bottomRight" state="frozen"/>
      <selection activeCell="A17" activeCellId="1" sqref="R1:AD1048576 A17"/>
      <selection pane="topRight" activeCell="A17" activeCellId="1" sqref="R1:AD1048576 A17"/>
      <selection pane="bottomLeft" activeCell="A17" activeCellId="1" sqref="R1:AD1048576 A17"/>
      <selection pane="bottomRight" activeCell="I16" sqref="I16"/>
    </sheetView>
  </sheetViews>
  <sheetFormatPr baseColWidth="10" defaultRowHeight="15" x14ac:dyDescent="0.25"/>
  <cols>
    <col min="1" max="1" width="38.42578125" style="5" customWidth="1"/>
    <col min="2" max="2" width="12.7109375" style="53" bestFit="1" customWidth="1"/>
    <col min="3" max="3" width="11.7109375" style="53" bestFit="1" customWidth="1"/>
    <col min="4" max="4" width="12.7109375" style="19" bestFit="1" customWidth="1"/>
    <col min="5" max="5" width="12.7109375" style="53" bestFit="1" customWidth="1"/>
    <col min="6" max="6" width="11.7109375" style="53" bestFit="1" customWidth="1"/>
    <col min="7" max="8" width="12.7109375" style="53" bestFit="1" customWidth="1"/>
    <col min="9" max="9" width="11.7109375" style="53" bestFit="1" customWidth="1"/>
    <col min="10" max="10" width="12.7109375" style="53" bestFit="1" customWidth="1"/>
    <col min="11" max="11" width="7.5703125" style="53" hidden="1" customWidth="1"/>
    <col min="12" max="12" width="13.42578125" style="53" customWidth="1"/>
    <col min="13" max="13" width="13.5703125" style="53" customWidth="1"/>
    <col min="14" max="14" width="14.42578125" style="53" customWidth="1"/>
    <col min="15" max="15" width="8.5703125" style="19" hidden="1" customWidth="1"/>
    <col min="16" max="16" width="8.7109375" style="5" hidden="1" customWidth="1"/>
    <col min="17" max="17" width="11.85546875" style="5" hidden="1" customWidth="1"/>
    <col min="18" max="19" width="10" style="5" hidden="1" customWidth="1"/>
    <col min="20" max="20" width="11.5703125" style="5" hidden="1" customWidth="1"/>
    <col min="21" max="21" width="10" style="5" hidden="1" customWidth="1"/>
    <col min="22" max="22" width="10.85546875" style="5" hidden="1" customWidth="1"/>
    <col min="23" max="25" width="11.42578125" style="5" hidden="1" customWidth="1"/>
    <col min="26" max="27" width="11.42578125" style="5" customWidth="1"/>
    <col min="28" max="16384" width="11.42578125" style="5"/>
  </cols>
  <sheetData>
    <row r="1" spans="1:25" ht="18.75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4"/>
    </row>
    <row r="2" spans="1:25" ht="15.75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6"/>
    </row>
    <row r="3" spans="1:2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7"/>
    </row>
    <row r="4" spans="1:25" ht="38.25" customHeight="1" x14ac:dyDescent="0.4">
      <c r="A4" s="28" t="s">
        <v>14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25" ht="19.5" customHeight="1" x14ac:dyDescent="0.25">
      <c r="A5" s="32" t="s">
        <v>14</v>
      </c>
      <c r="B5" s="34" t="s">
        <v>7</v>
      </c>
      <c r="C5" s="34"/>
      <c r="D5" s="34"/>
      <c r="E5" s="36" t="s">
        <v>12</v>
      </c>
      <c r="F5" s="36"/>
      <c r="G5" s="36"/>
      <c r="H5" s="37" t="s">
        <v>6</v>
      </c>
      <c r="I5" s="37"/>
      <c r="J5" s="37"/>
      <c r="K5" s="38"/>
      <c r="L5" s="39" t="s">
        <v>0</v>
      </c>
      <c r="M5" s="39"/>
      <c r="N5" s="39"/>
      <c r="O5" s="11"/>
      <c r="P5" s="9" t="s">
        <v>3</v>
      </c>
      <c r="Q5" s="35" t="s">
        <v>1</v>
      </c>
      <c r="R5" s="35"/>
      <c r="S5" s="35"/>
      <c r="T5" s="26" t="s">
        <v>8</v>
      </c>
      <c r="U5" s="26"/>
      <c r="V5" s="26"/>
      <c r="W5" s="27" t="s">
        <v>9</v>
      </c>
      <c r="X5" s="27"/>
      <c r="Y5" s="27"/>
    </row>
    <row r="6" spans="1:25" ht="96.75" customHeight="1" x14ac:dyDescent="0.25">
      <c r="A6" s="33"/>
      <c r="B6" s="40" t="s">
        <v>4</v>
      </c>
      <c r="C6" s="40" t="s">
        <v>2</v>
      </c>
      <c r="D6" s="8" t="s">
        <v>5</v>
      </c>
      <c r="E6" s="40" t="s">
        <v>4</v>
      </c>
      <c r="F6" s="40" t="s">
        <v>2</v>
      </c>
      <c r="G6" s="40" t="s">
        <v>5</v>
      </c>
      <c r="H6" s="38" t="s">
        <v>4</v>
      </c>
      <c r="I6" s="38" t="s">
        <v>2</v>
      </c>
      <c r="J6" s="38" t="s">
        <v>5</v>
      </c>
      <c r="K6" s="41" t="s">
        <v>10</v>
      </c>
      <c r="L6" s="42" t="s">
        <v>4</v>
      </c>
      <c r="M6" s="42" t="s">
        <v>2</v>
      </c>
      <c r="N6" s="42" t="s">
        <v>5</v>
      </c>
      <c r="O6" s="22" t="s">
        <v>11</v>
      </c>
      <c r="P6" s="9"/>
      <c r="Q6" s="10" t="s">
        <v>4</v>
      </c>
      <c r="R6" s="10" t="s">
        <v>2</v>
      </c>
      <c r="S6" s="10" t="s">
        <v>5</v>
      </c>
      <c r="T6" s="11" t="s">
        <v>4</v>
      </c>
      <c r="U6" s="11" t="s">
        <v>2</v>
      </c>
      <c r="V6" s="11" t="s">
        <v>5</v>
      </c>
      <c r="W6" s="12" t="s">
        <v>4</v>
      </c>
      <c r="X6" s="12" t="s">
        <v>2</v>
      </c>
      <c r="Y6" s="12" t="s">
        <v>5</v>
      </c>
    </row>
    <row r="7" spans="1:25" ht="90" x14ac:dyDescent="0.25">
      <c r="A7" s="25" t="s">
        <v>13</v>
      </c>
      <c r="B7" s="45">
        <v>2720159.2</v>
      </c>
      <c r="C7" s="45">
        <v>766699.53</v>
      </c>
      <c r="D7" s="2">
        <f>SUM(B7:C7)</f>
        <v>3486858.7300000004</v>
      </c>
      <c r="E7" s="43">
        <v>2720159.2</v>
      </c>
      <c r="F7" s="43">
        <v>766699.53</v>
      </c>
      <c r="G7" s="44">
        <f>SUM(E7:F7)</f>
        <v>3486858.7300000004</v>
      </c>
      <c r="H7" s="45">
        <v>2720159.2</v>
      </c>
      <c r="I7" s="45">
        <v>766699.53</v>
      </c>
      <c r="J7" s="46">
        <f>H7+I7</f>
        <v>3486858.7300000004</v>
      </c>
      <c r="K7" s="46">
        <v>9</v>
      </c>
      <c r="L7" s="47">
        <v>2720159.2</v>
      </c>
      <c r="M7" s="47">
        <v>766699.53</v>
      </c>
      <c r="N7" s="48">
        <f>SUM(L7:M7)</f>
        <v>3486858.7300000004</v>
      </c>
      <c r="O7" s="23">
        <v>2</v>
      </c>
      <c r="P7" s="1">
        <f>N7/G7</f>
        <v>1</v>
      </c>
      <c r="Q7" s="14">
        <f>B7-L7</f>
        <v>0</v>
      </c>
      <c r="R7" s="14">
        <f>C7-M7</f>
        <v>0</v>
      </c>
      <c r="S7" s="20">
        <f>SUM(Q7:R7)</f>
        <v>0</v>
      </c>
      <c r="T7" s="14">
        <v>2488996.29</v>
      </c>
      <c r="U7" s="14">
        <v>1088784.31</v>
      </c>
      <c r="V7" s="15">
        <f>SUM(T7:U7)</f>
        <v>3577780.6</v>
      </c>
      <c r="W7" s="14">
        <f>Q7-T7</f>
        <v>-2488996.29</v>
      </c>
      <c r="X7" s="14">
        <f>R7-U7</f>
        <v>-1088784.31</v>
      </c>
      <c r="Y7" s="15">
        <f>SUM(W7:X7)</f>
        <v>-3577780.6</v>
      </c>
    </row>
    <row r="8" spans="1:25" ht="83.25" customHeight="1" x14ac:dyDescent="0.25">
      <c r="A8" s="13" t="s">
        <v>15</v>
      </c>
      <c r="B8" s="45">
        <v>9491111</v>
      </c>
      <c r="C8" s="54">
        <v>4230323.76</v>
      </c>
      <c r="D8" s="2">
        <f t="shared" ref="D8" si="0">SUM(B8:C8)</f>
        <v>13721434.76</v>
      </c>
      <c r="E8" s="43">
        <v>9491110.8000000007</v>
      </c>
      <c r="F8" s="43">
        <v>4230323.47</v>
      </c>
      <c r="G8" s="44">
        <f>SUM(E8:F8)</f>
        <v>13721434.27</v>
      </c>
      <c r="H8" s="45">
        <v>9491111</v>
      </c>
      <c r="I8" s="45">
        <v>4230323.76</v>
      </c>
      <c r="J8" s="46">
        <f>H8+I8</f>
        <v>13721434.76</v>
      </c>
      <c r="K8" s="46">
        <v>21</v>
      </c>
      <c r="L8" s="47">
        <v>9491110.8000000007</v>
      </c>
      <c r="M8" s="47">
        <v>4230323.47</v>
      </c>
      <c r="N8" s="48">
        <f>SUM(L8:M8)</f>
        <v>13721434.27</v>
      </c>
      <c r="O8" s="23">
        <v>18</v>
      </c>
      <c r="P8" s="1">
        <f>N8/G8</f>
        <v>1</v>
      </c>
      <c r="Q8" s="14">
        <f>B8-L8</f>
        <v>0.19999999925494194</v>
      </c>
      <c r="R8" s="14">
        <f>C8-M8</f>
        <v>0.2900000000372529</v>
      </c>
      <c r="S8" s="20">
        <f>SUM(Q8:R8)</f>
        <v>0.48999999929219484</v>
      </c>
      <c r="T8" s="14">
        <v>4759078.9400000004</v>
      </c>
      <c r="U8" s="14">
        <v>717101.43</v>
      </c>
      <c r="V8" s="15">
        <f>SUM(T8:U8)</f>
        <v>5476180.3700000001</v>
      </c>
      <c r="W8" s="14">
        <f>Q8-T8</f>
        <v>-4759078.7400000012</v>
      </c>
      <c r="X8" s="14">
        <f>R8-U8</f>
        <v>-717101.14</v>
      </c>
      <c r="Y8" s="15">
        <f>SUM(W8:X8)</f>
        <v>-5476179.8800000008</v>
      </c>
    </row>
    <row r="9" spans="1:25" s="18" customFormat="1" ht="54" x14ac:dyDescent="0.25">
      <c r="A9" s="16" t="s">
        <v>16</v>
      </c>
      <c r="B9" s="49">
        <f t="shared" ref="B9:G9" si="1">SUM(B7:B8)</f>
        <v>12211270.199999999</v>
      </c>
      <c r="C9" s="49">
        <f t="shared" si="1"/>
        <v>4997023.29</v>
      </c>
      <c r="D9" s="3">
        <f t="shared" si="1"/>
        <v>17208293.490000002</v>
      </c>
      <c r="E9" s="49">
        <f t="shared" si="1"/>
        <v>12211270</v>
      </c>
      <c r="F9" s="49">
        <f>SUM(F7:F8)</f>
        <v>4997023</v>
      </c>
      <c r="G9" s="49">
        <f t="shared" si="1"/>
        <v>17208293</v>
      </c>
      <c r="H9" s="50">
        <f>SUM(H7:H8)</f>
        <v>12211270.199999999</v>
      </c>
      <c r="I9" s="50">
        <f t="shared" ref="I9:J9" si="2">SUM(I7:I8)</f>
        <v>4997023.29</v>
      </c>
      <c r="J9" s="50">
        <f t="shared" si="2"/>
        <v>17208293.490000002</v>
      </c>
      <c r="K9" s="50">
        <f>SUM(K7:K8)</f>
        <v>30</v>
      </c>
      <c r="L9" s="51">
        <f>SUM(L7:L8)</f>
        <v>12211270</v>
      </c>
      <c r="M9" s="51">
        <f t="shared" ref="M9" si="3">SUM(M7:M8)</f>
        <v>4997023</v>
      </c>
      <c r="N9" s="51">
        <f>SUM(N7:N8)</f>
        <v>17208293</v>
      </c>
      <c r="O9" s="24">
        <v>23</v>
      </c>
      <c r="P9" s="1">
        <f>N9/G9</f>
        <v>1</v>
      </c>
      <c r="Q9" s="21">
        <f>SUM(Q7:Q8)</f>
        <v>0.19999999925494194</v>
      </c>
      <c r="R9" s="21">
        <f t="shared" ref="R9" si="4">SUM(R7:R8)</f>
        <v>0.2900000000372529</v>
      </c>
      <c r="S9" s="21">
        <f>SUM(S7:S8)</f>
        <v>0.48999999929219484</v>
      </c>
      <c r="T9" s="17">
        <f>SUM(T7:T8)</f>
        <v>7248075.2300000004</v>
      </c>
      <c r="U9" s="17">
        <f t="shared" ref="U9" si="5">SUM(U7:U8)</f>
        <v>1805885.7400000002</v>
      </c>
      <c r="V9" s="17">
        <f>SUM(V7:V8)</f>
        <v>9053960.9700000007</v>
      </c>
      <c r="W9" s="17">
        <f>SUM(W7:W8)</f>
        <v>-7248075.0300000012</v>
      </c>
      <c r="X9" s="17">
        <f t="shared" ref="X9" si="6">SUM(X7:X8)</f>
        <v>-1805885.4500000002</v>
      </c>
      <c r="Y9" s="17">
        <f>SUM(Y7:Y8)</f>
        <v>-9053960.4800000004</v>
      </c>
    </row>
    <row r="11" spans="1:25" x14ac:dyDescent="0.25">
      <c r="E11" s="52"/>
    </row>
  </sheetData>
  <mergeCells count="12">
    <mergeCell ref="T5:V5"/>
    <mergeCell ref="W5:Y5"/>
    <mergeCell ref="A4:S4"/>
    <mergeCell ref="A1:N1"/>
    <mergeCell ref="A2:N2"/>
    <mergeCell ref="A3:N3"/>
    <mergeCell ref="A5:A6"/>
    <mergeCell ref="B5:D5"/>
    <mergeCell ref="E5:G5"/>
    <mergeCell ref="H5:J5"/>
    <mergeCell ref="L5:N5"/>
    <mergeCell ref="Q5:S5"/>
  </mergeCells>
  <printOptions horizontalCentered="1" verticalCentered="1"/>
  <pageMargins left="0.31496062992125984" right="0.43307086614173229" top="0.74803149606299213" bottom="0.74803149606299213" header="0.31496062992125984" footer="0.31496062992125984"/>
  <pageSetup scale="69" orientation="landscape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10032021</vt:lpstr>
      <vt:lpstr>'10032021'!Área_de_impresión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LENOVO</cp:lastModifiedBy>
  <cp:lastPrinted>2021-03-12T15:48:21Z</cp:lastPrinted>
  <dcterms:created xsi:type="dcterms:W3CDTF">1999-11-25T00:43:40Z</dcterms:created>
  <dcterms:modified xsi:type="dcterms:W3CDTF">2021-05-17T15:14:58Z</dcterms:modified>
</cp:coreProperties>
</file>