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/>
  </bookViews>
  <sheets>
    <sheet name="17052021" sheetId="2" r:id="rId1"/>
  </sheets>
  <definedNames>
    <definedName name="_xlnm.Print_Area" localSheetId="0">'17052021'!$A$2:$S$9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" i="2" l="1"/>
  <c r="P9" i="2"/>
  <c r="O9" i="2"/>
  <c r="N9" i="2"/>
  <c r="L9" i="2"/>
  <c r="K9" i="2"/>
  <c r="I9" i="2"/>
  <c r="H9" i="2"/>
  <c r="F9" i="2"/>
  <c r="C9" i="2"/>
  <c r="B9" i="2"/>
  <c r="W8" i="2"/>
  <c r="U8" i="2"/>
  <c r="T8" i="2"/>
  <c r="V8" i="2" s="1"/>
  <c r="Q8" i="2"/>
  <c r="S8" i="2" s="1"/>
  <c r="M8" i="2"/>
  <c r="J8" i="2"/>
  <c r="E8" i="2"/>
  <c r="G8" i="2" s="1"/>
  <c r="D8" i="2"/>
  <c r="W7" i="2"/>
  <c r="W9" i="2" s="1"/>
  <c r="U7" i="2"/>
  <c r="U9" i="2" s="1"/>
  <c r="T7" i="2"/>
  <c r="T9" i="2" s="1"/>
  <c r="Q7" i="2"/>
  <c r="S7" i="2" s="1"/>
  <c r="M7" i="2"/>
  <c r="J7" i="2"/>
  <c r="E7" i="2"/>
  <c r="G7" i="2" s="1"/>
  <c r="G9" i="2" s="1"/>
  <c r="D7" i="2"/>
  <c r="D9" i="2" s="1"/>
  <c r="M9" i="2" l="1"/>
  <c r="J9" i="2"/>
  <c r="V7" i="2"/>
  <c r="V9" i="2" s="1"/>
  <c r="E9" i="2"/>
  <c r="Q9" i="2"/>
  <c r="S9" i="2" l="1"/>
</calcChain>
</file>

<file path=xl/sharedStrings.xml><?xml version="1.0" encoding="utf-8"?>
<sst xmlns="http://schemas.openxmlformats.org/spreadsheetml/2006/main" count="32" uniqueCount="17">
  <si>
    <t>CONVENIDO</t>
  </si>
  <si>
    <t>RADICADO A FINANZAS</t>
  </si>
  <si>
    <t>RADICADO AL FIDEICOMISO</t>
  </si>
  <si>
    <t>COMPROMETIDO</t>
  </si>
  <si>
    <t>PAGADO</t>
  </si>
  <si>
    <t>Pag/Rad</t>
  </si>
  <si>
    <t>FEDERAL</t>
  </si>
  <si>
    <t>ESTATAL</t>
  </si>
  <si>
    <t>TOTAL</t>
  </si>
  <si>
    <t>N° CONTRATOS</t>
  </si>
  <si>
    <t>DEVENGO FEDERAL</t>
  </si>
  <si>
    <t>DEVENGO ESTATAL</t>
  </si>
  <si>
    <t>DEVENGO GUBERNAMENTAL</t>
  </si>
  <si>
    <r>
      <t>PROGRAMA DE REHABILITACION, TECNIFICACION Y EQUIPAMIENTO DE</t>
    </r>
    <r>
      <rPr>
        <b/>
        <sz val="14"/>
        <rFont val="Arial"/>
        <family val="2"/>
      </rPr>
      <t xml:space="preserve"> UNIDADES DE RIEGO</t>
    </r>
  </si>
  <si>
    <r>
      <t xml:space="preserve">PROGRAMA DE REHABILITACION Y TECNIFICACION DE </t>
    </r>
    <r>
      <rPr>
        <b/>
        <sz val="14"/>
        <rFont val="Arial"/>
        <family val="2"/>
      </rPr>
      <t>DISTRITOS DE RIEGO</t>
    </r>
  </si>
  <si>
    <t>PROGRAMAS Y COMPONENTES CONVENIDOS CONAGUA - GOBIERNO DEL ESTADO 2021</t>
  </si>
  <si>
    <t>Programas Apoyo a la Infraestructura HidroAgricola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</si>
</sst>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orbel"/>
      <family val="2"/>
    </font>
    <font>
      <sz val="11"/>
      <name val="Calibri"/>
      <family val="2"/>
    </font>
    <font>
      <b/>
      <sz val="12"/>
      <name val="Corbel"/>
      <family val="2"/>
    </font>
    <font>
      <b/>
      <sz val="10"/>
      <name val="Corbel"/>
      <family val="2"/>
    </font>
    <font>
      <b/>
      <sz val="20"/>
      <name val="Corbel"/>
      <family val="2"/>
    </font>
    <font>
      <b/>
      <sz val="11"/>
      <name val="Calibri"/>
      <family val="2"/>
    </font>
    <font>
      <b/>
      <i/>
      <sz val="14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lightGrid">
        <fgColor indexed="9"/>
        <bgColor theme="6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2" applyFont="1" applyAlignment="1">
      <alignment horizontal="center"/>
    </xf>
    <xf numFmtId="0" fontId="3" fillId="0" borderId="0" xfId="2" applyFont="1"/>
    <xf numFmtId="0" fontId="3" fillId="0" borderId="0" xfId="2" applyFont="1" applyAlignment="1">
      <alignment wrapText="1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0" fontId="6" fillId="2" borderId="1" xfId="2" applyFont="1" applyFill="1" applyBorder="1" applyAlignment="1">
      <alignment horizontal="center"/>
    </xf>
    <xf numFmtId="14" fontId="7" fillId="0" borderId="0" xfId="2" applyNumberFormat="1" applyFont="1"/>
    <xf numFmtId="4" fontId="9" fillId="5" borderId="3" xfId="2" applyNumberFormat="1" applyFont="1" applyFill="1" applyBorder="1" applyAlignment="1">
      <alignment horizontal="center" vertical="center"/>
    </xf>
    <xf numFmtId="4" fontId="9" fillId="3" borderId="3" xfId="2" applyNumberFormat="1" applyFont="1" applyFill="1" applyBorder="1" applyAlignment="1">
      <alignment horizontal="center" vertical="center"/>
    </xf>
    <xf numFmtId="0" fontId="10" fillId="6" borderId="3" xfId="3" applyFont="1" applyFill="1" applyBorder="1" applyAlignment="1">
      <alignment horizontal="center" vertical="center"/>
    </xf>
    <xf numFmtId="0" fontId="10" fillId="7" borderId="3" xfId="3" applyFont="1" applyFill="1" applyBorder="1" applyAlignment="1">
      <alignment horizontal="center" vertical="center" wrapText="1"/>
    </xf>
    <xf numFmtId="4" fontId="9" fillId="3" borderId="3" xfId="2" applyNumberFormat="1" applyFont="1" applyFill="1" applyBorder="1" applyAlignment="1">
      <alignment horizontal="center" vertical="center" wrapText="1"/>
    </xf>
    <xf numFmtId="4" fontId="9" fillId="4" borderId="3" xfId="2" applyNumberFormat="1" applyFont="1" applyFill="1" applyBorder="1" applyAlignment="1">
      <alignment horizontal="center" vertical="center"/>
    </xf>
    <xf numFmtId="4" fontId="9" fillId="5" borderId="3" xfId="2" applyNumberFormat="1" applyFont="1" applyFill="1" applyBorder="1" applyAlignment="1">
      <alignment horizontal="center" vertical="center" wrapText="1"/>
    </xf>
    <xf numFmtId="0" fontId="11" fillId="7" borderId="3" xfId="3" applyFont="1" applyFill="1" applyBorder="1" applyAlignment="1">
      <alignment horizontal="center" vertical="center" wrapText="1"/>
    </xf>
    <xf numFmtId="0" fontId="12" fillId="0" borderId="4" xfId="2" applyFont="1" applyBorder="1" applyAlignment="1">
      <alignment horizontal="justify" vertical="center"/>
    </xf>
    <xf numFmtId="4" fontId="15" fillId="0" borderId="3" xfId="4" applyNumberFormat="1" applyFont="1" applyFill="1" applyBorder="1" applyAlignment="1">
      <alignment vertical="center"/>
    </xf>
    <xf numFmtId="4" fontId="15" fillId="8" borderId="3" xfId="4" applyNumberFormat="1" applyFont="1" applyFill="1" applyBorder="1" applyAlignment="1">
      <alignment vertical="center"/>
    </xf>
    <xf numFmtId="4" fontId="15" fillId="0" borderId="3" xfId="5" applyNumberFormat="1" applyFont="1" applyFill="1" applyBorder="1" applyAlignment="1">
      <alignment horizontal="right" vertical="center"/>
    </xf>
    <xf numFmtId="4" fontId="15" fillId="4" borderId="3" xfId="4" applyNumberFormat="1" applyFont="1" applyFill="1" applyBorder="1" applyAlignment="1">
      <alignment vertical="center"/>
    </xf>
    <xf numFmtId="4" fontId="15" fillId="3" borderId="3" xfId="4" applyNumberFormat="1" applyFont="1" applyFill="1" applyBorder="1" applyAlignment="1">
      <alignment vertical="center"/>
    </xf>
    <xf numFmtId="4" fontId="15" fillId="9" borderId="3" xfId="5" applyNumberFormat="1" applyFont="1" applyFill="1" applyBorder="1" applyAlignment="1">
      <alignment horizontal="right" vertical="center"/>
    </xf>
    <xf numFmtId="9" fontId="11" fillId="10" borderId="3" xfId="6" applyFont="1" applyFill="1" applyBorder="1" applyAlignment="1">
      <alignment horizontal="center" vertical="center"/>
    </xf>
    <xf numFmtId="4" fontId="15" fillId="9" borderId="3" xfId="5" applyNumberFormat="1" applyFont="1" applyFill="1" applyBorder="1" applyAlignment="1">
      <alignment horizontal="right" vertical="center" wrapText="1"/>
    </xf>
    <xf numFmtId="4" fontId="15" fillId="3" borderId="3" xfId="4" applyNumberFormat="1" applyFont="1" applyFill="1" applyBorder="1" applyAlignment="1">
      <alignment vertical="center" wrapText="1"/>
    </xf>
    <xf numFmtId="0" fontId="13" fillId="3" borderId="3" xfId="2" applyFont="1" applyFill="1" applyBorder="1" applyAlignment="1">
      <alignment horizontal="justify" vertical="center" wrapText="1"/>
    </xf>
    <xf numFmtId="4" fontId="9" fillId="3" borderId="3" xfId="4" applyNumberFormat="1" applyFont="1" applyFill="1" applyBorder="1" applyAlignment="1">
      <alignment vertical="center"/>
    </xf>
    <xf numFmtId="4" fontId="9" fillId="4" borderId="3" xfId="4" applyNumberFormat="1" applyFont="1" applyFill="1" applyBorder="1" applyAlignment="1">
      <alignment vertical="center"/>
    </xf>
    <xf numFmtId="4" fontId="9" fillId="11" borderId="3" xfId="4" applyNumberFormat="1" applyFont="1" applyFill="1" applyBorder="1" applyAlignment="1">
      <alignment vertical="center"/>
    </xf>
    <xf numFmtId="4" fontId="15" fillId="7" borderId="3" xfId="5" applyNumberFormat="1" applyFont="1" applyFill="1" applyBorder="1" applyAlignment="1">
      <alignment horizontal="right" vertical="center" wrapText="1"/>
    </xf>
    <xf numFmtId="4" fontId="9" fillId="3" borderId="3" xfId="4" applyNumberFormat="1" applyFont="1" applyFill="1" applyBorder="1" applyAlignment="1">
      <alignment vertical="center" wrapText="1"/>
    </xf>
    <xf numFmtId="43" fontId="7" fillId="0" borderId="0" xfId="1" applyFont="1"/>
    <xf numFmtId="0" fontId="7" fillId="0" borderId="0" xfId="2" applyFont="1"/>
    <xf numFmtId="4" fontId="3" fillId="0" borderId="0" xfId="2" applyNumberFormat="1" applyFont="1"/>
    <xf numFmtId="0" fontId="17" fillId="0" borderId="0" xfId="0" applyFont="1" applyAlignment="1">
      <alignment horizontal="justify" vertical="center"/>
    </xf>
    <xf numFmtId="4" fontId="3" fillId="0" borderId="0" xfId="2" applyNumberFormat="1" applyFont="1" applyAlignment="1">
      <alignment wrapText="1"/>
    </xf>
    <xf numFmtId="0" fontId="3" fillId="0" borderId="0" xfId="2" applyFont="1" applyAlignment="1">
      <alignment horizontal="center" wrapText="1"/>
    </xf>
    <xf numFmtId="0" fontId="2" fillId="0" borderId="0" xfId="2" applyFont="1" applyAlignment="1">
      <alignment horizontal="center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0" fontId="6" fillId="2" borderId="1" xfId="2" applyFont="1" applyFill="1" applyBorder="1" applyAlignment="1">
      <alignment horizontal="center"/>
    </xf>
    <xf numFmtId="2" fontId="8" fillId="3" borderId="2" xfId="2" applyNumberFormat="1" applyFont="1" applyFill="1" applyBorder="1" applyAlignment="1">
      <alignment horizontal="center" vertical="justify"/>
    </xf>
    <xf numFmtId="2" fontId="8" fillId="3" borderId="4" xfId="2" applyNumberFormat="1" applyFont="1" applyFill="1" applyBorder="1" applyAlignment="1">
      <alignment horizontal="center" vertical="justify"/>
    </xf>
    <xf numFmtId="4" fontId="9" fillId="3" borderId="3" xfId="2" applyNumberFormat="1" applyFont="1" applyFill="1" applyBorder="1" applyAlignment="1">
      <alignment horizontal="center" vertical="center"/>
    </xf>
    <xf numFmtId="4" fontId="9" fillId="4" borderId="3" xfId="2" applyNumberFormat="1" applyFont="1" applyFill="1" applyBorder="1" applyAlignment="1">
      <alignment horizontal="center" vertical="center"/>
    </xf>
    <xf numFmtId="4" fontId="9" fillId="5" borderId="3" xfId="2" applyNumberFormat="1" applyFont="1" applyFill="1" applyBorder="1" applyAlignment="1">
      <alignment horizontal="center" vertical="center"/>
    </xf>
    <xf numFmtId="3" fontId="9" fillId="3" borderId="3" xfId="2" applyNumberFormat="1" applyFont="1" applyFill="1" applyBorder="1" applyAlignment="1">
      <alignment horizontal="center" vertical="center"/>
    </xf>
    <xf numFmtId="3" fontId="9" fillId="3" borderId="3" xfId="2" applyNumberFormat="1" applyFont="1" applyFill="1" applyBorder="1" applyAlignment="1">
      <alignment horizontal="center" vertical="center"/>
    </xf>
    <xf numFmtId="3" fontId="15" fillId="0" borderId="3" xfId="4" applyNumberFormat="1" applyFont="1" applyFill="1" applyBorder="1" applyAlignment="1">
      <alignment vertical="center"/>
    </xf>
    <xf numFmtId="3" fontId="15" fillId="8" borderId="3" xfId="4" applyNumberFormat="1" applyFont="1" applyFill="1" applyBorder="1" applyAlignment="1">
      <alignment vertical="center"/>
    </xf>
    <xf numFmtId="3" fontId="16" fillId="0" borderId="3" xfId="4" applyNumberFormat="1" applyFont="1" applyFill="1" applyBorder="1" applyAlignment="1">
      <alignment vertical="center"/>
    </xf>
    <xf numFmtId="3" fontId="9" fillId="3" borderId="3" xfId="4" applyNumberFormat="1" applyFont="1" applyFill="1" applyBorder="1" applyAlignment="1">
      <alignment vertical="center"/>
    </xf>
    <xf numFmtId="3" fontId="3" fillId="0" borderId="0" xfId="2" applyNumberFormat="1" applyFont="1"/>
  </cellXfs>
  <cellStyles count="7">
    <cellStyle name="Millares" xfId="1" builtinId="3"/>
    <cellStyle name="Millares 2 2" xfId="4"/>
    <cellStyle name="Millares 2 2 2" xfId="5"/>
    <cellStyle name="Normal" xfId="0" builtinId="0"/>
    <cellStyle name="Normal 4" xfId="3"/>
    <cellStyle name="Normal 5" xfId="2"/>
    <cellStyle name="Porcentaje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4"/>
  <sheetViews>
    <sheetView showGridLines="0" tabSelected="1" topLeftCell="A4" zoomScaleNormal="100" workbookViewId="0">
      <pane xSplit="1" ySplit="2" topLeftCell="B6" activePane="bottomRight" state="frozen"/>
      <selection activeCell="W7" sqref="W7"/>
      <selection pane="topRight" activeCell="W7" sqref="W7"/>
      <selection pane="bottomLeft" activeCell="W7" sqref="W7"/>
      <selection pane="bottomRight" activeCell="S7" sqref="S7"/>
    </sheetView>
  </sheetViews>
  <sheetFormatPr baseColWidth="10" defaultRowHeight="15" x14ac:dyDescent="0.25"/>
  <cols>
    <col min="1" max="1" width="42.140625" style="2" customWidth="1"/>
    <col min="2" max="2" width="12.7109375" style="53" bestFit="1" customWidth="1"/>
    <col min="3" max="3" width="11.7109375" style="53" bestFit="1" customWidth="1"/>
    <col min="4" max="4" width="13.28515625" style="53" bestFit="1" customWidth="1"/>
    <col min="5" max="5" width="13.7109375" style="34" hidden="1" customWidth="1"/>
    <col min="6" max="6" width="11.140625" style="34" hidden="1" customWidth="1"/>
    <col min="7" max="7" width="14" style="34" hidden="1" customWidth="1"/>
    <col min="8" max="9" width="9.42578125" style="34" bestFit="1" customWidth="1"/>
    <col min="10" max="10" width="7.140625" style="34" bestFit="1" customWidth="1"/>
    <col min="11" max="12" width="9.42578125" style="34" bestFit="1" customWidth="1"/>
    <col min="13" max="13" width="7.140625" style="34" bestFit="1" customWidth="1"/>
    <col min="14" max="14" width="7.5703125" style="34" hidden="1" customWidth="1"/>
    <col min="15" max="16" width="9.42578125" style="34" bestFit="1" customWidth="1"/>
    <col min="17" max="17" width="7.140625" style="34" bestFit="1" customWidth="1"/>
    <col min="18" max="18" width="8.5703125" style="34" hidden="1" customWidth="1"/>
    <col min="19" max="19" width="11.5703125" style="2" bestFit="1" customWidth="1"/>
    <col min="20" max="20" width="15.140625" style="3" hidden="1" customWidth="1"/>
    <col min="21" max="22" width="12.28515625" style="3" hidden="1" customWidth="1"/>
    <col min="23" max="23" width="0" style="3" hidden="1" customWidth="1"/>
    <col min="24" max="24" width="14" style="2" hidden="1" customWidth="1"/>
    <col min="25" max="25" width="0" style="2" hidden="1" customWidth="1"/>
    <col min="26" max="16384" width="11.42578125" style="2"/>
  </cols>
  <sheetData>
    <row r="1" spans="1:24" ht="18.75" x14ac:dyDescent="0.3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1"/>
    </row>
    <row r="2" spans="1:24" ht="15.75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4"/>
    </row>
    <row r="3" spans="1:24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5"/>
    </row>
    <row r="4" spans="1:24" ht="24.75" customHeight="1" x14ac:dyDescent="0.4">
      <c r="A4" s="41" t="s">
        <v>15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6"/>
      <c r="S4" s="7">
        <v>44333</v>
      </c>
    </row>
    <row r="5" spans="1:24" ht="19.5" customHeight="1" x14ac:dyDescent="0.25">
      <c r="A5" s="42" t="s">
        <v>15</v>
      </c>
      <c r="B5" s="47" t="s">
        <v>0</v>
      </c>
      <c r="C5" s="47"/>
      <c r="D5" s="47"/>
      <c r="E5" s="45" t="s">
        <v>1</v>
      </c>
      <c r="F5" s="45"/>
      <c r="G5" s="45"/>
      <c r="H5" s="44" t="s">
        <v>2</v>
      </c>
      <c r="I5" s="44"/>
      <c r="J5" s="44"/>
      <c r="K5" s="46" t="s">
        <v>3</v>
      </c>
      <c r="L5" s="46"/>
      <c r="M5" s="46"/>
      <c r="N5" s="8"/>
      <c r="O5" s="44" t="s">
        <v>4</v>
      </c>
      <c r="P5" s="44"/>
      <c r="Q5" s="44"/>
      <c r="R5" s="9"/>
      <c r="S5" s="10" t="s">
        <v>5</v>
      </c>
      <c r="T5" s="11"/>
      <c r="U5" s="11"/>
      <c r="V5" s="11"/>
      <c r="W5" s="12"/>
    </row>
    <row r="6" spans="1:24" ht="73.5" customHeight="1" x14ac:dyDescent="0.25">
      <c r="A6" s="43"/>
      <c r="B6" s="48" t="s">
        <v>6</v>
      </c>
      <c r="C6" s="48" t="s">
        <v>7</v>
      </c>
      <c r="D6" s="48" t="s">
        <v>8</v>
      </c>
      <c r="E6" s="13" t="s">
        <v>6</v>
      </c>
      <c r="F6" s="13" t="s">
        <v>7</v>
      </c>
      <c r="G6" s="13" t="s">
        <v>8</v>
      </c>
      <c r="H6" s="9" t="s">
        <v>6</v>
      </c>
      <c r="I6" s="9" t="s">
        <v>7</v>
      </c>
      <c r="J6" s="9" t="s">
        <v>8</v>
      </c>
      <c r="K6" s="8" t="s">
        <v>6</v>
      </c>
      <c r="L6" s="8" t="s">
        <v>7</v>
      </c>
      <c r="M6" s="8" t="s">
        <v>8</v>
      </c>
      <c r="N6" s="14" t="s">
        <v>9</v>
      </c>
      <c r="O6" s="9" t="s">
        <v>6</v>
      </c>
      <c r="P6" s="9" t="s">
        <v>7</v>
      </c>
      <c r="Q6" s="9" t="s">
        <v>8</v>
      </c>
      <c r="R6" s="12" t="s">
        <v>9</v>
      </c>
      <c r="S6" s="10"/>
      <c r="T6" s="15" t="s">
        <v>10</v>
      </c>
      <c r="U6" s="15" t="s">
        <v>11</v>
      </c>
      <c r="V6" s="15" t="s">
        <v>12</v>
      </c>
      <c r="W6" s="12" t="s">
        <v>9</v>
      </c>
    </row>
    <row r="7" spans="1:24" ht="104.25" customHeight="1" x14ac:dyDescent="0.25">
      <c r="A7" s="16" t="s">
        <v>13</v>
      </c>
      <c r="B7" s="49">
        <v>2098000</v>
      </c>
      <c r="C7" s="49">
        <v>872768</v>
      </c>
      <c r="D7" s="50">
        <f>SUM(B7:C7)</f>
        <v>2970768</v>
      </c>
      <c r="E7" s="19">
        <f>342000+342000+342000+270000+172159.2+252000</f>
        <v>1720159.2</v>
      </c>
      <c r="F7" s="19">
        <v>0</v>
      </c>
      <c r="G7" s="20">
        <f>SUM(E7:F7)</f>
        <v>1720159.2</v>
      </c>
      <c r="H7" s="19"/>
      <c r="I7" s="19"/>
      <c r="J7" s="21">
        <f>SUM(H7:I7)</f>
        <v>0</v>
      </c>
      <c r="K7" s="17"/>
      <c r="L7" s="17"/>
      <c r="M7" s="18">
        <f>K7+L7</f>
        <v>0</v>
      </c>
      <c r="N7" s="18">
        <v>10</v>
      </c>
      <c r="O7" s="22"/>
      <c r="P7" s="22"/>
      <c r="Q7" s="21">
        <f>SUM(O7:P7)</f>
        <v>0</v>
      </c>
      <c r="R7" s="21">
        <v>0</v>
      </c>
      <c r="S7" s="23" t="e">
        <f>Q7/J7</f>
        <v>#DIV/0!</v>
      </c>
      <c r="T7" s="24">
        <f>K7-O7</f>
        <v>0</v>
      </c>
      <c r="U7" s="24">
        <f>L7-P7</f>
        <v>0</v>
      </c>
      <c r="V7" s="24">
        <f>T7+U7</f>
        <v>0</v>
      </c>
      <c r="W7" s="25">
        <f>N7-R7</f>
        <v>10</v>
      </c>
    </row>
    <row r="8" spans="1:24" ht="113.25" customHeight="1" x14ac:dyDescent="0.25">
      <c r="A8" s="16" t="s">
        <v>14</v>
      </c>
      <c r="B8" s="49">
        <v>7906329</v>
      </c>
      <c r="C8" s="51">
        <v>3289033</v>
      </c>
      <c r="D8" s="50">
        <f t="shared" ref="D8" si="0">SUM(B8:C8)</f>
        <v>11195362</v>
      </c>
      <c r="E8" s="19">
        <f>1967778+1423666.8+2303222.4+1898222.4+949111.2+949110.2</f>
        <v>9491110.9999999981</v>
      </c>
      <c r="F8" s="19">
        <v>0</v>
      </c>
      <c r="G8" s="20">
        <f>SUM(E8:F8)</f>
        <v>9491110.9999999981</v>
      </c>
      <c r="H8" s="19"/>
      <c r="I8" s="19"/>
      <c r="J8" s="21">
        <f>SUM(H8:I8)</f>
        <v>0</v>
      </c>
      <c r="K8" s="17"/>
      <c r="L8" s="17"/>
      <c r="M8" s="18">
        <f>K8+L8</f>
        <v>0</v>
      </c>
      <c r="N8" s="18">
        <v>22</v>
      </c>
      <c r="O8" s="22"/>
      <c r="P8" s="22"/>
      <c r="Q8" s="21">
        <f>SUM(O8:P8)</f>
        <v>0</v>
      </c>
      <c r="R8" s="21">
        <v>0</v>
      </c>
      <c r="S8" s="23" t="e">
        <f>Q8/J8</f>
        <v>#DIV/0!</v>
      </c>
      <c r="T8" s="24">
        <f>K8-O8</f>
        <v>0</v>
      </c>
      <c r="U8" s="24">
        <f>L8-P8</f>
        <v>0</v>
      </c>
      <c r="V8" s="24">
        <f>T8+U8</f>
        <v>0</v>
      </c>
      <c r="W8" s="25">
        <f>N8-R8</f>
        <v>22</v>
      </c>
    </row>
    <row r="9" spans="1:24" s="33" customFormat="1" ht="56.25" customHeight="1" x14ac:dyDescent="0.25">
      <c r="A9" s="26" t="s">
        <v>16</v>
      </c>
      <c r="B9" s="52">
        <f t="shared" ref="B9:J9" si="1">SUM(B7:B8)</f>
        <v>10004329</v>
      </c>
      <c r="C9" s="52">
        <f t="shared" si="1"/>
        <v>4161801</v>
      </c>
      <c r="D9" s="52">
        <f t="shared" si="1"/>
        <v>14166130</v>
      </c>
      <c r="E9" s="28">
        <f t="shared" si="1"/>
        <v>11211270.199999997</v>
      </c>
      <c r="F9" s="28">
        <f>SUM(F7:F8)</f>
        <v>0</v>
      </c>
      <c r="G9" s="28">
        <f t="shared" ref="G9" si="2">SUM(G7:G8)</f>
        <v>11211270.199999997</v>
      </c>
      <c r="H9" s="27">
        <f t="shared" si="1"/>
        <v>0</v>
      </c>
      <c r="I9" s="27">
        <f>SUM(I7:I8)</f>
        <v>0</v>
      </c>
      <c r="J9" s="27">
        <f t="shared" si="1"/>
        <v>0</v>
      </c>
      <c r="K9" s="29">
        <f>SUM(K7:K8)</f>
        <v>0</v>
      </c>
      <c r="L9" s="29">
        <f t="shared" ref="L9:M9" si="3">SUM(L7:L8)</f>
        <v>0</v>
      </c>
      <c r="M9" s="29">
        <f t="shared" si="3"/>
        <v>0</v>
      </c>
      <c r="N9" s="29">
        <f>SUM(N7:N8)</f>
        <v>32</v>
      </c>
      <c r="O9" s="27">
        <f>SUM(O7:O8)</f>
        <v>0</v>
      </c>
      <c r="P9" s="27">
        <f t="shared" ref="P9" si="4">SUM(P7:P8)</f>
        <v>0</v>
      </c>
      <c r="Q9" s="27">
        <f>SUM(Q7:Q8)</f>
        <v>0</v>
      </c>
      <c r="R9" s="27">
        <f>SUM(R7:R8)</f>
        <v>0</v>
      </c>
      <c r="S9" s="23" t="e">
        <f>Q9/J9</f>
        <v>#DIV/0!</v>
      </c>
      <c r="T9" s="30">
        <f>SUM(T7:T8)</f>
        <v>0</v>
      </c>
      <c r="U9" s="30">
        <f>SUM(U7:U8)</f>
        <v>0</v>
      </c>
      <c r="V9" s="30">
        <f>SUM(V7:V8)</f>
        <v>0</v>
      </c>
      <c r="W9" s="31">
        <f>SUM(W7:W8)</f>
        <v>32</v>
      </c>
      <c r="X9" s="32">
        <v>2357079.2999999998</v>
      </c>
    </row>
    <row r="11" spans="1:24" ht="59.25" customHeight="1" x14ac:dyDescent="0.2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</row>
    <row r="12" spans="1:24" x14ac:dyDescent="0.25">
      <c r="H12" s="35"/>
    </row>
    <row r="14" spans="1:24" s="34" customFormat="1" x14ac:dyDescent="0.25">
      <c r="A14" s="2"/>
      <c r="B14" s="53"/>
      <c r="C14" s="53"/>
      <c r="D14" s="53"/>
      <c r="S14" s="2"/>
      <c r="T14" s="3"/>
      <c r="U14" s="36"/>
      <c r="V14" s="36"/>
      <c r="W14" s="36"/>
    </row>
  </sheetData>
  <mergeCells count="11">
    <mergeCell ref="A11:S11"/>
    <mergeCell ref="A1:Q1"/>
    <mergeCell ref="A2:Q2"/>
    <mergeCell ref="A3:Q3"/>
    <mergeCell ref="A4:Q4"/>
    <mergeCell ref="A5:A6"/>
    <mergeCell ref="B5:D5"/>
    <mergeCell ref="E5:G5"/>
    <mergeCell ref="H5:J5"/>
    <mergeCell ref="K5:M5"/>
    <mergeCell ref="O5:Q5"/>
  </mergeCells>
  <printOptions horizontalCentered="1" verticalCentered="1"/>
  <pageMargins left="0.51181102362204722" right="3.937007874015748E-2" top="0.74803149606299213" bottom="0.74803149606299213" header="0.31496062992125984" footer="0.31496062992125984"/>
  <pageSetup scale="57" orientation="landscape" verticalDpi="597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17052021</vt:lpstr>
      <vt:lpstr>'17052021'!Área_de_impresión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Jensus David Meza Diaz</dc:creator>
  <cp:lastModifiedBy>LENOVO</cp:lastModifiedBy>
  <dcterms:created xsi:type="dcterms:W3CDTF">2021-04-29T00:59:30Z</dcterms:created>
  <dcterms:modified xsi:type="dcterms:W3CDTF">2021-05-17T15:16:09Z</dcterms:modified>
</cp:coreProperties>
</file>