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540" windowHeight="1185" activeTab="1"/>
  </bookViews>
  <sheets>
    <sheet name="Equipesca 26" sheetId="5" r:id="rId1"/>
    <sheet name="combinacion" sheetId="6" r:id="rId2"/>
    <sheet name="Hoja1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6"/>
  <c r="L48"/>
  <c r="L47"/>
  <c r="I46"/>
  <c r="L45"/>
  <c r="L44"/>
  <c r="I44"/>
  <c r="A45" i="7" l="1"/>
  <c r="K27" i="6" l="1"/>
  <c r="J27"/>
  <c r="K26"/>
  <c r="J26"/>
  <c r="K25"/>
  <c r="J25"/>
  <c r="K24"/>
  <c r="J24"/>
  <c r="K23"/>
  <c r="J23"/>
  <c r="O22"/>
  <c r="J22"/>
  <c r="L22" s="1"/>
  <c r="O21"/>
  <c r="J21"/>
  <c r="L21" s="1"/>
  <c r="O20"/>
  <c r="J20"/>
  <c r="L20" s="1"/>
  <c r="O19"/>
  <c r="J19"/>
  <c r="L19" s="1"/>
  <c r="O18"/>
  <c r="J18"/>
  <c r="L18" s="1"/>
  <c r="I18"/>
  <c r="O17"/>
  <c r="J17"/>
  <c r="L17" s="1"/>
  <c r="I17"/>
  <c r="O16"/>
  <c r="J16"/>
  <c r="L16" s="1"/>
  <c r="O15"/>
  <c r="J15"/>
  <c r="L15" s="1"/>
  <c r="O14"/>
  <c r="J14"/>
  <c r="L14" s="1"/>
  <c r="O13"/>
  <c r="J13"/>
  <c r="L13" s="1"/>
  <c r="K12"/>
  <c r="J12"/>
  <c r="O11"/>
  <c r="J11"/>
  <c r="L11" s="1"/>
  <c r="K10"/>
  <c r="J10"/>
  <c r="O9"/>
  <c r="J9"/>
  <c r="L9" s="1"/>
  <c r="O8"/>
  <c r="J8"/>
  <c r="L8" s="1"/>
  <c r="O7"/>
  <c r="J7"/>
  <c r="L7" s="1"/>
  <c r="I7"/>
  <c r="O6"/>
  <c r="J6"/>
  <c r="L6" s="1"/>
  <c r="I6"/>
  <c r="K5"/>
  <c r="J5"/>
  <c r="O4"/>
  <c r="J4"/>
  <c r="L4" s="1"/>
  <c r="O3"/>
  <c r="J3"/>
  <c r="L3" s="1"/>
  <c r="O2"/>
  <c r="J2"/>
  <c r="L2" s="1"/>
  <c r="I2"/>
  <c r="L26" l="1"/>
  <c r="L24"/>
  <c r="L10"/>
  <c r="L5"/>
  <c r="L12"/>
  <c r="L27"/>
  <c r="L25"/>
  <c r="L23"/>
  <c r="K28" i="5"/>
  <c r="J28"/>
  <c r="K27"/>
  <c r="J27"/>
  <c r="K26"/>
  <c r="J26"/>
  <c r="K25"/>
  <c r="J25"/>
  <c r="K24"/>
  <c r="J24"/>
  <c r="O23"/>
  <c r="J23"/>
  <c r="L23" s="1"/>
  <c r="O22"/>
  <c r="J22"/>
  <c r="L22" s="1"/>
  <c r="O21"/>
  <c r="J21"/>
  <c r="L21" s="1"/>
  <c r="O20"/>
  <c r="J20"/>
  <c r="L20" s="1"/>
  <c r="O19"/>
  <c r="L19"/>
  <c r="J19"/>
  <c r="I19"/>
  <c r="O18"/>
  <c r="J18"/>
  <c r="L18" s="1"/>
  <c r="I18"/>
  <c r="O17"/>
  <c r="J17"/>
  <c r="L17" s="1"/>
  <c r="O16"/>
  <c r="J16"/>
  <c r="L16" s="1"/>
  <c r="O15"/>
  <c r="J15"/>
  <c r="L15" s="1"/>
  <c r="O14"/>
  <c r="J14"/>
  <c r="L14" s="1"/>
  <c r="K13"/>
  <c r="J13"/>
  <c r="O12"/>
  <c r="J12"/>
  <c r="L12" s="1"/>
  <c r="K11"/>
  <c r="J11"/>
  <c r="O10"/>
  <c r="J10"/>
  <c r="L10" s="1"/>
  <c r="O9"/>
  <c r="J9"/>
  <c r="L9" s="1"/>
  <c r="O8"/>
  <c r="J8"/>
  <c r="L8" s="1"/>
  <c r="I8"/>
  <c r="O7"/>
  <c r="J7"/>
  <c r="L7" s="1"/>
  <c r="I7"/>
  <c r="K6"/>
  <c r="J6"/>
  <c r="O5"/>
  <c r="J5"/>
  <c r="L5" s="1"/>
  <c r="O4"/>
  <c r="J4"/>
  <c r="L4" s="1"/>
  <c r="O3"/>
  <c r="J3"/>
  <c r="L3" s="1"/>
  <c r="I3"/>
  <c r="L28" l="1"/>
  <c r="L25"/>
  <c r="L13"/>
  <c r="L24"/>
  <c r="L27"/>
  <c r="J29"/>
  <c r="L6"/>
  <c r="L11"/>
  <c r="L26"/>
  <c r="K29"/>
  <c r="O29"/>
  <c r="N29"/>
  <c r="M29"/>
  <c r="L29" l="1"/>
</calcChain>
</file>

<file path=xl/sharedStrings.xml><?xml version="1.0" encoding="utf-8"?>
<sst xmlns="http://schemas.openxmlformats.org/spreadsheetml/2006/main" count="479" uniqueCount="185">
  <si>
    <t>Representante legal</t>
  </si>
  <si>
    <t>Unidad Económica</t>
  </si>
  <si>
    <t>Localidad</t>
  </si>
  <si>
    <t>Municipio</t>
  </si>
  <si>
    <t>Concepto de Apoyo</t>
  </si>
  <si>
    <t>Monto Total</t>
  </si>
  <si>
    <t>Aportación Estatal</t>
  </si>
  <si>
    <t>Aportación Productor</t>
  </si>
  <si>
    <t>JESÚS ESTEBAN ROSAS</t>
  </si>
  <si>
    <t>SCPP PESCADORES DEL ESTERITO SC DE RL</t>
  </si>
  <si>
    <t>La Paz</t>
  </si>
  <si>
    <t>MODULO ACUÍCOLA</t>
  </si>
  <si>
    <t>EDUARDO PANCHANA AMADOR</t>
  </si>
  <si>
    <t>SC EL ORCONCITO SC DE RL</t>
  </si>
  <si>
    <t>Santo Domingo</t>
  </si>
  <si>
    <t>Comondú</t>
  </si>
  <si>
    <t>REPARACIÓN Y/O ADQUISICIÓN DE INFRAESTRUCTURA Y EQUIPO ACUÍCOLA</t>
  </si>
  <si>
    <t>FAUSTO ESPINOZA ENCINAS</t>
  </si>
  <si>
    <t>SC ISLA SOCORRO SC DE RL DE CV</t>
  </si>
  <si>
    <t>Cd Constitucion</t>
  </si>
  <si>
    <t>JORGE ADAN LOPEZ GARCIA</t>
  </si>
  <si>
    <t>SCPP UNION DE PESCADORES EL CARDÓN SCL</t>
  </si>
  <si>
    <t>El Cardón</t>
  </si>
  <si>
    <t>Mulegé</t>
  </si>
  <si>
    <t>RODRIGO MENDOZA RODRIGUEZ</t>
  </si>
  <si>
    <t>MENDOZA UNIDOS SC DE RL DE CV</t>
  </si>
  <si>
    <t>La Poza Grande</t>
  </si>
  <si>
    <t>ANGELICA QUINTERO TULE</t>
  </si>
  <si>
    <t>ADAN OJEDA ARIPEZ</t>
  </si>
  <si>
    <t>Puerto San Carlos</t>
  </si>
  <si>
    <t>ALFREDO VAZQUEZ TALAMANTES</t>
  </si>
  <si>
    <t>COOPERATIVA DON JUANELO SC DE RL DE CV</t>
  </si>
  <si>
    <t>Puerto Chale</t>
  </si>
  <si>
    <t>RODRIGO VALENZUELA NUÑEZ</t>
  </si>
  <si>
    <t>SCPP MISIONEROS DE LA BAJA SC DE RL DE CV</t>
  </si>
  <si>
    <t>EFRÉN CORTEZ GAYTAN</t>
  </si>
  <si>
    <t>SCPP PESCADORES DE SAN IGNACIO SC DE RL DE CV</t>
  </si>
  <si>
    <t>JESUS BELTRÁN MARRUFO</t>
  </si>
  <si>
    <t>GILBERTO BELTRÁN SALGADO SC DE RL</t>
  </si>
  <si>
    <t xml:space="preserve">MARCO ANTONIO CAZAREZ CASTAÑEDA  </t>
  </si>
  <si>
    <t>SCPP PUNTA BANDERITAS SCL</t>
  </si>
  <si>
    <t>WILBER ADRIAN GARCIA MERCADO</t>
  </si>
  <si>
    <t>ACUÍCOLA LA PALIZADA SC DE RL DE CV</t>
  </si>
  <si>
    <t>María Auxiliadora</t>
  </si>
  <si>
    <t>GUADALUPE LUCERO MARQUEZ</t>
  </si>
  <si>
    <t>SC MISION CUMPLIDA DE LOPEZ MATEOS</t>
  </si>
  <si>
    <t>Pto Adolfo Lopez Mateos</t>
  </si>
  <si>
    <t>MARIO SERGIO HERNANDEZ MENDOZA</t>
  </si>
  <si>
    <t>BETSY GUADALUPE ROMERO HUGUERA</t>
  </si>
  <si>
    <t xml:space="preserve">SCPP FARITO DE LÓPEZ MATEOS SC DE RL  DE CV </t>
  </si>
  <si>
    <t>EMILIO HIGUERA VERDUGO</t>
  </si>
  <si>
    <t>El Chicharrón</t>
  </si>
  <si>
    <t>JULIAN SAUCEDO DELGADO</t>
  </si>
  <si>
    <t>SCPPYA PUNTA MALCOM SC DE RL</t>
  </si>
  <si>
    <t xml:space="preserve">GONZALO ZAMUDIO HIGUERA </t>
  </si>
  <si>
    <t>SCPP EL CHICHARRON SC DE RL DE CV</t>
  </si>
  <si>
    <t>EUTIQUIO AVILA VICTORIANO</t>
  </si>
  <si>
    <t>SC TIBURONES DE ALTAMAR SC DE RL DE CV</t>
  </si>
  <si>
    <t xml:space="preserve">ALEXIS ARVIZU DE LOS SANTOS </t>
  </si>
  <si>
    <t xml:space="preserve">SCPP ESTEROS DE SANTO DOMINGO </t>
  </si>
  <si>
    <t>LIZBETH RAMIREZ AMBRIZ</t>
  </si>
  <si>
    <t>SC BIVALVOS DE SAN BUTO DE RL DE CV</t>
  </si>
  <si>
    <t>San Buto</t>
  </si>
  <si>
    <t>CARLOS LÓPEZ OROZCO</t>
  </si>
  <si>
    <t>NICOLAS SANDOVAL HERNÁNDEZ</t>
  </si>
  <si>
    <t>SCPP LA CACHIMBA SC DE RL DE CV</t>
  </si>
  <si>
    <t xml:space="preserve">JONAS MORENO LÓPEZ </t>
  </si>
  <si>
    <t>LEOPOLDO LÓPEZ CONTRERAS</t>
  </si>
  <si>
    <t>PERLAS DEL CORTÉZ S DE RL MI</t>
  </si>
  <si>
    <t>NO.</t>
  </si>
  <si>
    <t>Equipesca</t>
  </si>
  <si>
    <t>Estatal</t>
  </si>
  <si>
    <t>Productor</t>
  </si>
  <si>
    <t>Total</t>
  </si>
  <si>
    <t>Acuacultura Robles</t>
  </si>
  <si>
    <t>Inversiòn Total</t>
  </si>
  <si>
    <t>FACTURA DE EQUIPESCA Y ARJONA</t>
  </si>
  <si>
    <t>}</t>
  </si>
  <si>
    <t>PERMISIONARIO</t>
  </si>
  <si>
    <t>Aport Estatal total</t>
  </si>
  <si>
    <t>Aport Prod total</t>
  </si>
  <si>
    <t>total equip</t>
  </si>
  <si>
    <t>equip estatal</t>
  </si>
  <si>
    <t>equip productor</t>
  </si>
  <si>
    <t>semilla Total</t>
  </si>
  <si>
    <t>semilla Estatal</t>
  </si>
  <si>
    <t>semilla Productor</t>
  </si>
  <si>
    <t>SCPP LA CACHINBA SC DE RL DE CV</t>
  </si>
  <si>
    <t>Carretera Federal Libre Transpeninsular Ciudad Consitucion-Puerto San Carlos, Km. 50</t>
  </si>
  <si>
    <t>calle Venustiano Carranza no. 252, colonia centro, Cd. Constitución</t>
  </si>
  <si>
    <t>calle Alvarez Rico no. 202, colonia centro, Cd. Constitución</t>
  </si>
  <si>
    <t>conocido S/N, Las Barrancas</t>
  </si>
  <si>
    <t>calle Andador Melon  146, Colonia Indeco, La Paz</t>
  </si>
  <si>
    <t>calle sin nombre, San Juan de la Costa</t>
  </si>
  <si>
    <t>calle Consituyentes, Manzana 12 lote 33, La Paz</t>
  </si>
  <si>
    <t xml:space="preserve">retorno Cazadores, colonia El Calandrio, La Paz </t>
  </si>
  <si>
    <t>calle José Maria Pino Suarez, 369, Cd. Constitución</t>
  </si>
  <si>
    <t>calle sin nombre S/N, Pueblo Nuevo, San Ignacio</t>
  </si>
  <si>
    <t xml:space="preserve">calle Republica 995, colonia Ladrillera, La Paz </t>
  </si>
  <si>
    <t>calle Puerto Mazatlan S/N, San Carlos</t>
  </si>
  <si>
    <t>calle Emaus S/N, Puerto San Carlos</t>
  </si>
  <si>
    <t>conocido, Laguna de San Ignacio</t>
  </si>
  <si>
    <t>calle Del Estadio S/N, Valle de Santo Domingo</t>
  </si>
  <si>
    <t>calle Juan Dominguez Cota S/N, Santo Domingo</t>
  </si>
  <si>
    <t xml:space="preserve">calle Agustin Olachea Aviles S/N, Ignacio Zaragoza </t>
  </si>
  <si>
    <t>calle Francisco I. Madero S/N, Puerto Adolfo López Mateos</t>
  </si>
  <si>
    <t>callejjon Baja California Sur no. 70, colonia centro, Puerto Adolfo López Mateos</t>
  </si>
  <si>
    <t>conocido S/N, La Purisima</t>
  </si>
  <si>
    <t>direccion</t>
  </si>
  <si>
    <t>NICOLAS IGNACIO OSUNA ALVAREZ</t>
  </si>
  <si>
    <t>GEOVANNI GUADALUPE BELTRÁN SÁNCHEZ</t>
  </si>
  <si>
    <t>RAUL MONREAL MURILLO</t>
  </si>
  <si>
    <t>SC ISLA CLAREON SC DE RL</t>
  </si>
  <si>
    <t>ANA MARÍA MURILLO PERALTA</t>
  </si>
  <si>
    <t>SC MUJERES DEL DELGADITO SC DE RL DE CV</t>
  </si>
  <si>
    <t>El Delgadito</t>
  </si>
  <si>
    <t>JUAN RODRÍGUEZ ZAVALA</t>
  </si>
  <si>
    <t>SC LOS LOBITOS SC DE RL DE CV</t>
  </si>
  <si>
    <t xml:space="preserve">calle Villa Tortuga no. 347, colonia Villas del Encanto, La Paz </t>
  </si>
  <si>
    <t>calle Saltillo esquina con Hermenegildo Galeana S/N, Cd. Constitución</t>
  </si>
  <si>
    <t>Puerto Adolfo Lopez Mateos</t>
  </si>
  <si>
    <t xml:space="preserve">ADQUISICIÓN DE SEMILLA O ALEVINES </t>
  </si>
  <si>
    <t xml:space="preserve">conocido S/N, el Cardon </t>
  </si>
  <si>
    <t xml:space="preserve">calle Añuiti no.  4723, colonia Los Pericues, La Paz </t>
  </si>
  <si>
    <t>NOEL MACIEL MORALES</t>
  </si>
  <si>
    <t>SCPP PESCADORES UNIDOS DEL CARDON SC DE RL</t>
  </si>
  <si>
    <t>conocido, El Cardón</t>
  </si>
  <si>
    <t xml:space="preserve">calle Guadalupe Victoria S/N, colonia Loma Linda, La Paz </t>
  </si>
  <si>
    <t>calle Valentin Gomez Farias S/N, Puerto Adolfo López Mateos</t>
  </si>
  <si>
    <t>calle Yucatan no. 650, Puerto Adolfo López Mateos</t>
  </si>
  <si>
    <t>calle Miguel Aleman no. 30, colonia Infonavit, Puerto Adolfo López Mateos</t>
  </si>
  <si>
    <t>Pemisionario</t>
  </si>
  <si>
    <t>SC TIBURONEROS DE ALTAMAR SC DE RL DE CV</t>
  </si>
  <si>
    <t>JORGE LUIS MARTINEZ HERNANDEZ</t>
  </si>
  <si>
    <t>JOSE DE JESUS FLORES NIEBLAS</t>
  </si>
  <si>
    <t xml:space="preserve">JESÚS MIGUEL MENDEZ AVILES </t>
  </si>
  <si>
    <t>GUADALUPE AMADOR MANRIQUEZ</t>
  </si>
  <si>
    <t>LORENZO RAMÓN ZAZUETA ESPINOZA</t>
  </si>
  <si>
    <t xml:space="preserve">MONICA DE LA TOBA MIRANDA </t>
  </si>
  <si>
    <t>RODOLFO LOPEZ PONCE</t>
  </si>
  <si>
    <t xml:space="preserve">FRANCISCO CORNELIO LUCERO PERPULY </t>
  </si>
  <si>
    <t xml:space="preserve">LINO VALLADOLID VILLELA </t>
  </si>
  <si>
    <t>SCPP SAN JIL SC DE RL DE CV</t>
  </si>
  <si>
    <t>SCPP LOS QUESOS DE LOPEZ SC DE RL DE CV</t>
  </si>
  <si>
    <t xml:space="preserve">SCPP EL INDIO MENDEZ DEL ESTERITO, SC DE RL DE CV </t>
  </si>
  <si>
    <t>SCPP ESTERO DE LOPEZ MATEOS SC DE RL DE CV</t>
  </si>
  <si>
    <t xml:space="preserve">SCPP LOS PIYACOS SC DE RL </t>
  </si>
  <si>
    <t>SC FAM MAR SC DE RL DE CV</t>
  </si>
  <si>
    <t>San Carlos</t>
  </si>
  <si>
    <t>El Datil</t>
  </si>
  <si>
    <t>calle 18 de Marzo entre Ensenada Blanca y Miguel Aleman S/N, colonia Puerto Presidente, Puerto Adolfo López Mateos</t>
  </si>
  <si>
    <t xml:space="preserve">calle Miguel Aleman S/N, colonia centro, Puerto Adolfo López Mateos </t>
  </si>
  <si>
    <t xml:space="preserve">calle Limon no. 242, colonia Indeco, La Paz </t>
  </si>
  <si>
    <t>calle Vicente Guerrero y Venustiano Carranza, Puerto Adolfo López Mateos</t>
  </si>
  <si>
    <t>calle Lerdo de Tejada no. 112, colonia Centro, Puerto Adolfo López Mateos</t>
  </si>
  <si>
    <t>conocido, El Datil</t>
  </si>
  <si>
    <t>Manzana 47 lote 007, La Poza Grande</t>
  </si>
  <si>
    <t xml:space="preserve">Boulvard Juan Dominguez y Franciso Villa, Santo Domingo </t>
  </si>
  <si>
    <t>Permisionario</t>
  </si>
  <si>
    <t>calle José Maria Morelos y Pavon no. 273, fracc. Los Pinos, Puerto San Carlos</t>
  </si>
  <si>
    <t>calle Emiliano Zapata S/N, La Poza Grande</t>
  </si>
  <si>
    <t>calle Puerto Acapulco S/N Col. Centro; Puerto San Carlos</t>
  </si>
  <si>
    <t xml:space="preserve">Mulegé </t>
  </si>
  <si>
    <t>JESUS ARMANDO MEDINA ESPINOZA</t>
  </si>
  <si>
    <t>PACIFICLAMS SA DE CV</t>
  </si>
  <si>
    <t>Guerrero Negro</t>
  </si>
  <si>
    <t>SI</t>
  </si>
  <si>
    <t>ACUACULTURA ROBLES SPR DE RI</t>
  </si>
  <si>
    <t>ENRIQUE CARLON VELAZQUEZ</t>
  </si>
  <si>
    <t>MARICULTIVOS ESMERALDA DEL MAR SA DE CV</t>
  </si>
  <si>
    <t>MARICRUZ OZUA</t>
  </si>
  <si>
    <t>OZUA MEZA SC DE RL DE CV</t>
  </si>
  <si>
    <t>Cd. Insurgentes</t>
  </si>
  <si>
    <t>ANAYANTZYN NARANJO TAMAYO</t>
  </si>
  <si>
    <t>SCPP PESCADORES DEL MAR DE CORTEZ S DE RL DE CV</t>
  </si>
  <si>
    <t>H. Mulegé</t>
  </si>
  <si>
    <t>ALMA YUBIANA GUZMAN VALENZUELA</t>
  </si>
  <si>
    <t>SCPP DINASTIA PESQUERA SCL</t>
  </si>
  <si>
    <t xml:space="preserve">ANIBAL MEZA MAYORAL </t>
  </si>
  <si>
    <t>ADOLFO GONZÁLEZ AGUNDEZ</t>
  </si>
  <si>
    <t>Pto. Adolfo Lopez Mateos</t>
  </si>
  <si>
    <t>TEODORA LORA FLORES</t>
  </si>
  <si>
    <t>RAMON FILIBERTO NIETO DOMINGUEZ</t>
  </si>
  <si>
    <t>ACUAPONIA REGIONAL LA ESPERANZA SPR DE RL</t>
  </si>
  <si>
    <t>Los Planes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</si>
</sst>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7" applyNumberFormat="0" applyFill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164" fontId="6" fillId="6" borderId="1" xfId="0" applyNumberFormat="1" applyFont="1" applyFill="1" applyBorder="1"/>
    <xf numFmtId="164" fontId="4" fillId="4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4" fontId="4" fillId="7" borderId="3" xfId="1" applyNumberFormat="1" applyFont="1" applyFill="1" applyBorder="1" applyAlignment="1">
      <alignment horizontal="center" vertical="center" wrapText="1"/>
    </xf>
    <xf numFmtId="164" fontId="4" fillId="7" borderId="1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164" fontId="0" fillId="7" borderId="0" xfId="0" applyNumberFormat="1" applyFill="1"/>
    <xf numFmtId="0" fontId="7" fillId="3" borderId="7" xfId="2" applyFill="1"/>
    <xf numFmtId="164" fontId="4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8" borderId="1" xfId="1" applyNumberFormat="1" applyFont="1" applyFill="1" applyBorder="1" applyAlignment="1">
      <alignment horizontal="center" vertical="center" wrapText="1"/>
    </xf>
    <xf numFmtId="44" fontId="3" fillId="5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44" fontId="3" fillId="9" borderId="1" xfId="3" applyFont="1" applyFill="1" applyBorder="1" applyAlignment="1">
      <alignment horizontal="center" vertical="center" wrapText="1"/>
    </xf>
    <xf numFmtId="44" fontId="3" fillId="9" borderId="1" xfId="3" applyFont="1" applyFill="1" applyBorder="1" applyAlignment="1">
      <alignment horizontal="center" vertical="center"/>
    </xf>
    <xf numFmtId="44" fontId="0" fillId="9" borderId="1" xfId="3" applyFont="1" applyFill="1" applyBorder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0" fillId="8" borderId="1" xfId="0" applyNumberFormat="1" applyFill="1" applyBorder="1"/>
    <xf numFmtId="164" fontId="0" fillId="0" borderId="1" xfId="3" applyNumberFormat="1" applyFont="1" applyBorder="1"/>
    <xf numFmtId="164" fontId="3" fillId="0" borderId="1" xfId="3" applyNumberFormat="1" applyFont="1" applyBorder="1" applyAlignment="1">
      <alignment horizontal="center" vertical="center"/>
    </xf>
    <xf numFmtId="164" fontId="0" fillId="8" borderId="1" xfId="3" applyNumberFormat="1" applyFont="1" applyFill="1" applyBorder="1"/>
    <xf numFmtId="164" fontId="3" fillId="8" borderId="1" xfId="3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43" fontId="4" fillId="1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</cellXfs>
  <cellStyles count="4">
    <cellStyle name="Celda vinculada" xfId="2" builtinId="24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9"/>
  <sheetViews>
    <sheetView topLeftCell="A10" workbookViewId="0">
      <selection activeCell="B1" sqref="B1:B28"/>
    </sheetView>
  </sheetViews>
  <sheetFormatPr baseColWidth="10" defaultRowHeight="15"/>
  <cols>
    <col min="1" max="1" width="11.5703125" style="11"/>
    <col min="2" max="2" width="24.42578125" customWidth="1"/>
    <col min="3" max="3" width="31.28515625" customWidth="1"/>
    <col min="6" max="6" width="33.7109375" customWidth="1"/>
    <col min="10" max="11" width="14.140625" customWidth="1"/>
    <col min="12" max="12" width="20.28515625" customWidth="1"/>
    <col min="13" max="13" width="13.140625" customWidth="1"/>
    <col min="14" max="14" width="14.42578125" customWidth="1"/>
    <col min="15" max="15" width="34.7109375" customWidth="1"/>
  </cols>
  <sheetData>
    <row r="1" spans="1:24" ht="22.15" customHeight="1">
      <c r="A1" s="1" t="s">
        <v>69</v>
      </c>
      <c r="B1" s="1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9" t="s">
        <v>75</v>
      </c>
      <c r="H1" s="60"/>
      <c r="I1" s="61"/>
      <c r="J1" s="62" t="s">
        <v>70</v>
      </c>
      <c r="K1" s="62"/>
      <c r="L1" s="62"/>
      <c r="M1" s="56" t="s">
        <v>74</v>
      </c>
      <c r="N1" s="56"/>
      <c r="O1" s="56"/>
    </row>
    <row r="2" spans="1:24" ht="28.15" customHeight="1">
      <c r="A2" s="1"/>
      <c r="B2" s="1"/>
      <c r="C2" s="58"/>
      <c r="D2" s="58"/>
      <c r="E2" s="58"/>
      <c r="F2" s="58"/>
      <c r="G2" s="1" t="s">
        <v>5</v>
      </c>
      <c r="H2" s="1" t="s">
        <v>6</v>
      </c>
      <c r="I2" s="1" t="s">
        <v>7</v>
      </c>
      <c r="J2" s="12" t="s">
        <v>73</v>
      </c>
      <c r="K2" s="12" t="s">
        <v>71</v>
      </c>
      <c r="L2" s="12" t="s">
        <v>72</v>
      </c>
      <c r="M2" s="13" t="s">
        <v>73</v>
      </c>
      <c r="N2" s="13" t="s">
        <v>71</v>
      </c>
      <c r="O2" s="13" t="s">
        <v>72</v>
      </c>
    </row>
    <row r="3" spans="1:24" ht="28.15" customHeight="1">
      <c r="A3" s="9">
        <v>1</v>
      </c>
      <c r="B3" s="4" t="s">
        <v>52</v>
      </c>
      <c r="C3" s="4" t="s">
        <v>53</v>
      </c>
      <c r="D3" s="4" t="s">
        <v>22</v>
      </c>
      <c r="E3" s="5" t="s">
        <v>23</v>
      </c>
      <c r="F3" s="6" t="s">
        <v>11</v>
      </c>
      <c r="G3" s="7">
        <v>215733.18</v>
      </c>
      <c r="H3" s="7">
        <v>150000</v>
      </c>
      <c r="I3" s="8">
        <f>G3-H3</f>
        <v>65733.179999999993</v>
      </c>
      <c r="J3" s="15">
        <f>+G3-10000</f>
        <v>205733.18</v>
      </c>
      <c r="K3" s="15">
        <v>143000</v>
      </c>
      <c r="L3" s="18">
        <f>+J3-K3</f>
        <v>62733.179999999993</v>
      </c>
      <c r="M3" s="14">
        <v>10000</v>
      </c>
      <c r="N3" s="14">
        <v>7000</v>
      </c>
      <c r="O3" s="14">
        <f>+M3-N3</f>
        <v>3000</v>
      </c>
      <c r="P3" s="25"/>
    </row>
    <row r="4" spans="1:24" ht="28.15" customHeight="1">
      <c r="A4" s="9">
        <v>2</v>
      </c>
      <c r="B4" s="4" t="s">
        <v>54</v>
      </c>
      <c r="C4" s="4" t="s">
        <v>55</v>
      </c>
      <c r="D4" s="4" t="s">
        <v>51</v>
      </c>
      <c r="E4" s="5" t="s">
        <v>15</v>
      </c>
      <c r="F4" s="6" t="s">
        <v>11</v>
      </c>
      <c r="G4" s="7">
        <v>215760.97</v>
      </c>
      <c r="H4" s="7">
        <v>150000</v>
      </c>
      <c r="I4" s="8">
        <v>65760.97</v>
      </c>
      <c r="J4" s="15">
        <f>+G4-10000</f>
        <v>205760.97</v>
      </c>
      <c r="K4" s="15">
        <v>143000</v>
      </c>
      <c r="L4" s="18">
        <f t="shared" ref="L4:L28" si="0">+J4-K4</f>
        <v>62760.97</v>
      </c>
      <c r="M4" s="14">
        <v>10000</v>
      </c>
      <c r="N4" s="14">
        <v>7000</v>
      </c>
      <c r="O4" s="14">
        <f>+M4-N4</f>
        <v>3000</v>
      </c>
      <c r="P4" s="25"/>
    </row>
    <row r="5" spans="1:24" ht="28.15" customHeight="1">
      <c r="A5" s="9">
        <v>3</v>
      </c>
      <c r="B5" s="4" t="s">
        <v>56</v>
      </c>
      <c r="C5" s="4" t="s">
        <v>57</v>
      </c>
      <c r="D5" s="4" t="s">
        <v>29</v>
      </c>
      <c r="E5" s="5" t="s">
        <v>15</v>
      </c>
      <c r="F5" s="6" t="s">
        <v>11</v>
      </c>
      <c r="G5" s="7">
        <v>215760.97</v>
      </c>
      <c r="H5" s="7">
        <v>150000</v>
      </c>
      <c r="I5" s="8">
        <v>65760.97</v>
      </c>
      <c r="J5" s="15">
        <f>+G5-10000</f>
        <v>205760.97</v>
      </c>
      <c r="K5" s="15">
        <v>143000</v>
      </c>
      <c r="L5" s="18">
        <f t="shared" si="0"/>
        <v>62760.97</v>
      </c>
      <c r="M5" s="14">
        <v>10000</v>
      </c>
      <c r="N5" s="14">
        <v>7000</v>
      </c>
      <c r="O5" s="14">
        <f>+M5-N5</f>
        <v>3000</v>
      </c>
      <c r="P5" s="25"/>
    </row>
    <row r="6" spans="1:24" ht="28.15" customHeight="1">
      <c r="A6" s="9">
        <v>4</v>
      </c>
      <c r="B6" s="4" t="s">
        <v>58</v>
      </c>
      <c r="C6" s="4" t="s">
        <v>59</v>
      </c>
      <c r="D6" s="4" t="s">
        <v>14</v>
      </c>
      <c r="E6" s="5" t="s">
        <v>15</v>
      </c>
      <c r="F6" s="6" t="s">
        <v>16</v>
      </c>
      <c r="G6" s="7">
        <v>142801.85999999999</v>
      </c>
      <c r="H6" s="7">
        <v>99000</v>
      </c>
      <c r="I6" s="8">
        <v>43801.859999999986</v>
      </c>
      <c r="J6" s="15">
        <f>+G6</f>
        <v>142801.85999999999</v>
      </c>
      <c r="K6" s="15">
        <f>+H6</f>
        <v>99000</v>
      </c>
      <c r="L6" s="18">
        <f t="shared" si="0"/>
        <v>43801.859999999986</v>
      </c>
      <c r="M6" s="14"/>
      <c r="N6" s="14"/>
      <c r="O6" s="14"/>
      <c r="P6" s="25"/>
      <c r="T6" t="s">
        <v>77</v>
      </c>
    </row>
    <row r="7" spans="1:24" ht="28.15" customHeight="1">
      <c r="A7" s="9">
        <v>5</v>
      </c>
      <c r="B7" s="4" t="s">
        <v>60</v>
      </c>
      <c r="C7" s="4" t="s">
        <v>61</v>
      </c>
      <c r="D7" s="4" t="s">
        <v>62</v>
      </c>
      <c r="E7" s="5" t="s">
        <v>15</v>
      </c>
      <c r="F7" s="6" t="s">
        <v>11</v>
      </c>
      <c r="G7" s="7">
        <v>210000.09</v>
      </c>
      <c r="H7" s="7">
        <v>147000</v>
      </c>
      <c r="I7" s="8">
        <f>G7-H7</f>
        <v>63000.09</v>
      </c>
      <c r="J7" s="15">
        <f>+G7-10000</f>
        <v>200000.09</v>
      </c>
      <c r="K7" s="15">
        <v>143000</v>
      </c>
      <c r="L7" s="18">
        <f t="shared" si="0"/>
        <v>57000.09</v>
      </c>
      <c r="M7" s="14">
        <v>10000</v>
      </c>
      <c r="N7" s="14">
        <v>7000</v>
      </c>
      <c r="O7" s="14">
        <f>+M7-N7</f>
        <v>3000</v>
      </c>
      <c r="P7" s="25"/>
    </row>
    <row r="8" spans="1:24" ht="28.15" customHeight="1">
      <c r="A8" s="9">
        <v>6</v>
      </c>
      <c r="B8" s="4" t="s">
        <v>63</v>
      </c>
      <c r="C8" s="4" t="s">
        <v>78</v>
      </c>
      <c r="D8" s="4" t="s">
        <v>62</v>
      </c>
      <c r="E8" s="5" t="s">
        <v>15</v>
      </c>
      <c r="F8" s="6" t="s">
        <v>11</v>
      </c>
      <c r="G8" s="7">
        <v>210000.09</v>
      </c>
      <c r="H8" s="7">
        <v>147000</v>
      </c>
      <c r="I8" s="8">
        <f>G8-H8</f>
        <v>63000.09</v>
      </c>
      <c r="J8" s="15">
        <f>+G8-10000</f>
        <v>200000.09</v>
      </c>
      <c r="K8" s="15">
        <v>143000</v>
      </c>
      <c r="L8" s="18">
        <f t="shared" si="0"/>
        <v>57000.09</v>
      </c>
      <c r="M8" s="14">
        <v>10000</v>
      </c>
      <c r="N8" s="14">
        <v>7000</v>
      </c>
      <c r="O8" s="14">
        <f>+M8-N8</f>
        <v>3000</v>
      </c>
      <c r="P8" s="25"/>
    </row>
    <row r="9" spans="1:24" ht="27.6" customHeight="1">
      <c r="A9" s="9">
        <v>7</v>
      </c>
      <c r="B9" s="4" t="s">
        <v>64</v>
      </c>
      <c r="C9" s="4" t="s">
        <v>65</v>
      </c>
      <c r="D9" s="4" t="s">
        <v>10</v>
      </c>
      <c r="E9" s="5" t="s">
        <v>10</v>
      </c>
      <c r="F9" s="5" t="s">
        <v>11</v>
      </c>
      <c r="G9" s="8">
        <v>215760.97</v>
      </c>
      <c r="H9" s="8">
        <v>150000</v>
      </c>
      <c r="I9" s="8">
        <v>65760.97</v>
      </c>
      <c r="J9" s="15">
        <f>+G9-10000</f>
        <v>205760.97</v>
      </c>
      <c r="K9" s="15">
        <v>143000</v>
      </c>
      <c r="L9" s="18">
        <f t="shared" si="0"/>
        <v>62760.97</v>
      </c>
      <c r="M9" s="14">
        <v>10000</v>
      </c>
      <c r="N9" s="14">
        <v>7000</v>
      </c>
      <c r="O9" s="14">
        <f>+M9-N9</f>
        <v>3000</v>
      </c>
      <c r="P9" s="25"/>
    </row>
    <row r="10" spans="1:24" ht="27.6" customHeight="1">
      <c r="A10" s="9">
        <v>8</v>
      </c>
      <c r="B10" s="4" t="s">
        <v>66</v>
      </c>
      <c r="C10" s="4" t="s">
        <v>78</v>
      </c>
      <c r="D10" s="4" t="s">
        <v>10</v>
      </c>
      <c r="E10" s="5" t="s">
        <v>10</v>
      </c>
      <c r="F10" s="6" t="s">
        <v>11</v>
      </c>
      <c r="G10" s="7">
        <v>215760.97</v>
      </c>
      <c r="H10" s="7">
        <v>150000</v>
      </c>
      <c r="I10" s="8">
        <v>65760.97</v>
      </c>
      <c r="J10" s="15">
        <f>+G10-10000</f>
        <v>205760.97</v>
      </c>
      <c r="K10" s="15">
        <v>143000</v>
      </c>
      <c r="L10" s="18">
        <f t="shared" si="0"/>
        <v>62760.97</v>
      </c>
      <c r="M10" s="14">
        <v>10000</v>
      </c>
      <c r="N10" s="14">
        <v>7000</v>
      </c>
      <c r="O10" s="14">
        <f>+M10-N10</f>
        <v>3000</v>
      </c>
      <c r="P10" s="25"/>
    </row>
    <row r="11" spans="1:24" ht="27.6" customHeight="1">
      <c r="A11" s="19">
        <v>9</v>
      </c>
      <c r="B11" s="20" t="s">
        <v>67</v>
      </c>
      <c r="C11" s="20" t="s">
        <v>68</v>
      </c>
      <c r="D11" s="20" t="s">
        <v>10</v>
      </c>
      <c r="E11" s="21" t="s">
        <v>10</v>
      </c>
      <c r="F11" s="22" t="s">
        <v>16</v>
      </c>
      <c r="G11" s="23">
        <v>90708.43</v>
      </c>
      <c r="H11" s="23">
        <v>60000</v>
      </c>
      <c r="I11" s="24">
        <v>30708.429999999993</v>
      </c>
      <c r="J11" s="23">
        <f>+G11</f>
        <v>90708.43</v>
      </c>
      <c r="K11" s="23">
        <f>+H11</f>
        <v>60000</v>
      </c>
      <c r="L11" s="24">
        <f t="shared" si="0"/>
        <v>30708.429999999993</v>
      </c>
      <c r="M11" s="14"/>
      <c r="N11" s="14"/>
      <c r="O11" s="14"/>
      <c r="P11" t="s">
        <v>76</v>
      </c>
      <c r="S11" s="26">
        <v>1321.74</v>
      </c>
      <c r="T11" s="26">
        <v>9521.74</v>
      </c>
      <c r="U11" s="26">
        <v>11616.3</v>
      </c>
      <c r="V11" s="27">
        <v>22702.28</v>
      </c>
      <c r="W11" s="27">
        <v>18881.849999999999</v>
      </c>
      <c r="X11" s="27">
        <v>35878.129999999997</v>
      </c>
    </row>
    <row r="12" spans="1:24" ht="27.6" customHeight="1">
      <c r="A12" s="9">
        <v>10</v>
      </c>
      <c r="B12" s="4" t="s">
        <v>8</v>
      </c>
      <c r="C12" s="4" t="s">
        <v>9</v>
      </c>
      <c r="D12" s="4" t="s">
        <v>10</v>
      </c>
      <c r="E12" s="5" t="s">
        <v>10</v>
      </c>
      <c r="F12" s="6" t="s">
        <v>11</v>
      </c>
      <c r="G12" s="2">
        <v>215760.97</v>
      </c>
      <c r="H12" s="2">
        <v>150000</v>
      </c>
      <c r="I12" s="2">
        <v>65760.97</v>
      </c>
      <c r="J12" s="15">
        <f>+G12-10000</f>
        <v>205760.97</v>
      </c>
      <c r="K12" s="15">
        <v>143000</v>
      </c>
      <c r="L12" s="18">
        <f t="shared" si="0"/>
        <v>62760.97</v>
      </c>
      <c r="M12" s="14">
        <v>10000</v>
      </c>
      <c r="N12" s="14">
        <v>7000</v>
      </c>
      <c r="O12" s="14">
        <f>+M12-N12</f>
        <v>3000</v>
      </c>
      <c r="P12" s="25"/>
    </row>
    <row r="13" spans="1:24" ht="27.6" customHeight="1">
      <c r="A13" s="9">
        <v>11</v>
      </c>
      <c r="B13" s="4" t="s">
        <v>12</v>
      </c>
      <c r="C13" s="4" t="s">
        <v>13</v>
      </c>
      <c r="D13" s="4" t="s">
        <v>14</v>
      </c>
      <c r="E13" s="5" t="s">
        <v>15</v>
      </c>
      <c r="F13" s="6" t="s">
        <v>16</v>
      </c>
      <c r="G13" s="2">
        <v>140183.99</v>
      </c>
      <c r="H13" s="2">
        <v>98000</v>
      </c>
      <c r="I13" s="2">
        <v>42183.989999999991</v>
      </c>
      <c r="J13" s="15">
        <f>+G13</f>
        <v>140183.99</v>
      </c>
      <c r="K13" s="15">
        <f>+H13</f>
        <v>98000</v>
      </c>
      <c r="L13" s="18">
        <f t="shared" si="0"/>
        <v>42183.989999999991</v>
      </c>
      <c r="M13" s="14"/>
      <c r="N13" s="14"/>
      <c r="O13" s="14"/>
      <c r="P13" s="25"/>
    </row>
    <row r="14" spans="1:24" ht="27.6" customHeight="1">
      <c r="A14" s="9">
        <v>12</v>
      </c>
      <c r="B14" s="4" t="s">
        <v>17</v>
      </c>
      <c r="C14" s="4" t="s">
        <v>18</v>
      </c>
      <c r="D14" s="4" t="s">
        <v>19</v>
      </c>
      <c r="E14" s="5" t="s">
        <v>15</v>
      </c>
      <c r="F14" s="6" t="s">
        <v>11</v>
      </c>
      <c r="G14" s="2">
        <v>215733.18</v>
      </c>
      <c r="H14" s="2">
        <v>150000</v>
      </c>
      <c r="I14" s="2">
        <v>65733.179999999993</v>
      </c>
      <c r="J14" s="15">
        <f t="shared" ref="J14:J23" si="1">+G14-10000</f>
        <v>205733.18</v>
      </c>
      <c r="K14" s="15">
        <v>143000</v>
      </c>
      <c r="L14" s="18">
        <f t="shared" si="0"/>
        <v>62733.179999999993</v>
      </c>
      <c r="M14" s="14">
        <v>10000</v>
      </c>
      <c r="N14" s="14">
        <v>7000</v>
      </c>
      <c r="O14" s="14">
        <f t="shared" ref="O14:O23" si="2">+M14-N14</f>
        <v>3000</v>
      </c>
      <c r="P14" s="28"/>
    </row>
    <row r="15" spans="1:24" ht="27.6" customHeight="1">
      <c r="A15" s="9">
        <v>13</v>
      </c>
      <c r="B15" s="4" t="s">
        <v>20</v>
      </c>
      <c r="C15" s="4" t="s">
        <v>21</v>
      </c>
      <c r="D15" s="4" t="s">
        <v>22</v>
      </c>
      <c r="E15" s="5" t="s">
        <v>23</v>
      </c>
      <c r="F15" s="6" t="s">
        <v>11</v>
      </c>
      <c r="G15" s="2">
        <v>215733.18</v>
      </c>
      <c r="H15" s="2">
        <v>150000</v>
      </c>
      <c r="I15" s="2">
        <v>65733.179999999993</v>
      </c>
      <c r="J15" s="15">
        <f t="shared" si="1"/>
        <v>205733.18</v>
      </c>
      <c r="K15" s="15">
        <v>143000</v>
      </c>
      <c r="L15" s="18">
        <f t="shared" si="0"/>
        <v>62733.179999999993</v>
      </c>
      <c r="M15" s="14">
        <v>10000</v>
      </c>
      <c r="N15" s="14">
        <v>7000</v>
      </c>
      <c r="O15" s="14">
        <f t="shared" si="2"/>
        <v>3000</v>
      </c>
      <c r="P15" s="25"/>
    </row>
    <row r="16" spans="1:24" ht="27.6" customHeight="1">
      <c r="A16" s="9">
        <v>14</v>
      </c>
      <c r="B16" s="4" t="s">
        <v>24</v>
      </c>
      <c r="C16" s="4" t="s">
        <v>25</v>
      </c>
      <c r="D16" s="4" t="s">
        <v>26</v>
      </c>
      <c r="E16" s="4" t="s">
        <v>15</v>
      </c>
      <c r="F16" s="6" t="s">
        <v>11</v>
      </c>
      <c r="G16" s="2">
        <v>215760.97</v>
      </c>
      <c r="H16" s="2">
        <v>150000</v>
      </c>
      <c r="I16" s="2">
        <v>65760.97</v>
      </c>
      <c r="J16" s="15">
        <f t="shared" si="1"/>
        <v>205760.97</v>
      </c>
      <c r="K16" s="15">
        <v>143000</v>
      </c>
      <c r="L16" s="18">
        <f t="shared" si="0"/>
        <v>62760.97</v>
      </c>
      <c r="M16" s="14">
        <v>10000</v>
      </c>
      <c r="N16" s="14">
        <v>7000</v>
      </c>
      <c r="O16" s="14">
        <f t="shared" si="2"/>
        <v>3000</v>
      </c>
      <c r="P16" s="25"/>
    </row>
    <row r="17" spans="1:19" ht="27.6" customHeight="1">
      <c r="A17" s="9">
        <v>15</v>
      </c>
      <c r="B17" s="4" t="s">
        <v>27</v>
      </c>
      <c r="C17" s="4" t="s">
        <v>78</v>
      </c>
      <c r="D17" s="4" t="s">
        <v>26</v>
      </c>
      <c r="E17" s="5" t="s">
        <v>15</v>
      </c>
      <c r="F17" s="6" t="s">
        <v>11</v>
      </c>
      <c r="G17" s="2">
        <v>215760.97</v>
      </c>
      <c r="H17" s="2">
        <v>150000</v>
      </c>
      <c r="I17" s="2">
        <v>65760.97</v>
      </c>
      <c r="J17" s="15">
        <f t="shared" si="1"/>
        <v>205760.97</v>
      </c>
      <c r="K17" s="15">
        <v>143000</v>
      </c>
      <c r="L17" s="18">
        <f t="shared" si="0"/>
        <v>62760.97</v>
      </c>
      <c r="M17" s="14">
        <v>10000</v>
      </c>
      <c r="N17" s="14">
        <v>7000</v>
      </c>
      <c r="O17" s="14">
        <f t="shared" si="2"/>
        <v>3000</v>
      </c>
      <c r="P17" s="25"/>
    </row>
    <row r="18" spans="1:19" s="3" customFormat="1" ht="27.6" customHeight="1">
      <c r="A18" s="9">
        <v>16</v>
      </c>
      <c r="B18" s="4" t="s">
        <v>28</v>
      </c>
      <c r="C18" s="4" t="s">
        <v>78</v>
      </c>
      <c r="D18" s="4" t="s">
        <v>29</v>
      </c>
      <c r="E18" s="4" t="s">
        <v>15</v>
      </c>
      <c r="F18" s="6" t="s">
        <v>11</v>
      </c>
      <c r="G18" s="2">
        <v>210000.09</v>
      </c>
      <c r="H18" s="2">
        <v>147000</v>
      </c>
      <c r="I18" s="2">
        <f>G18-H18</f>
        <v>63000.09</v>
      </c>
      <c r="J18" s="15">
        <f t="shared" si="1"/>
        <v>200000.09</v>
      </c>
      <c r="K18" s="15">
        <v>143000</v>
      </c>
      <c r="L18" s="18">
        <f t="shared" si="0"/>
        <v>57000.09</v>
      </c>
      <c r="M18" s="14">
        <v>10000</v>
      </c>
      <c r="N18" s="14">
        <v>7000</v>
      </c>
      <c r="O18" s="14">
        <f t="shared" si="2"/>
        <v>3000</v>
      </c>
      <c r="P18" s="25"/>
      <c r="S18" s="25"/>
    </row>
    <row r="19" spans="1:19" s="3" customFormat="1" ht="27.6" customHeight="1">
      <c r="A19" s="9">
        <v>17</v>
      </c>
      <c r="B19" s="4" t="s">
        <v>30</v>
      </c>
      <c r="C19" s="4" t="s">
        <v>31</v>
      </c>
      <c r="D19" s="4" t="s">
        <v>32</v>
      </c>
      <c r="E19" s="4" t="s">
        <v>10</v>
      </c>
      <c r="F19" s="6" t="s">
        <v>11</v>
      </c>
      <c r="G19" s="2">
        <v>210000.09</v>
      </c>
      <c r="H19" s="2">
        <v>147000</v>
      </c>
      <c r="I19" s="2">
        <f>G19-H19</f>
        <v>63000.09</v>
      </c>
      <c r="J19" s="15">
        <f t="shared" si="1"/>
        <v>200000.09</v>
      </c>
      <c r="K19" s="15">
        <v>143000</v>
      </c>
      <c r="L19" s="18">
        <f t="shared" si="0"/>
        <v>57000.09</v>
      </c>
      <c r="M19" s="14">
        <v>10000</v>
      </c>
      <c r="N19" s="14">
        <v>7000</v>
      </c>
      <c r="O19" s="14">
        <f t="shared" si="2"/>
        <v>3000</v>
      </c>
      <c r="P19" s="25"/>
    </row>
    <row r="20" spans="1:19" s="3" customFormat="1" ht="27.6" customHeight="1" thickBot="1">
      <c r="A20" s="9">
        <v>18</v>
      </c>
      <c r="B20" s="4" t="s">
        <v>33</v>
      </c>
      <c r="C20" s="4" t="s">
        <v>34</v>
      </c>
      <c r="D20" s="4" t="s">
        <v>29</v>
      </c>
      <c r="E20" s="5" t="s">
        <v>15</v>
      </c>
      <c r="F20" s="6" t="s">
        <v>11</v>
      </c>
      <c r="G20" s="2">
        <v>215760.97</v>
      </c>
      <c r="H20" s="2">
        <v>150000</v>
      </c>
      <c r="I20" s="2">
        <v>65760.97</v>
      </c>
      <c r="J20" s="15">
        <f t="shared" si="1"/>
        <v>205760.97</v>
      </c>
      <c r="K20" s="15">
        <v>143000</v>
      </c>
      <c r="L20" s="18">
        <f t="shared" si="0"/>
        <v>62760.97</v>
      </c>
      <c r="M20" s="14">
        <v>10000</v>
      </c>
      <c r="N20" s="14">
        <v>7000</v>
      </c>
      <c r="O20" s="14">
        <f t="shared" si="2"/>
        <v>3000</v>
      </c>
      <c r="P20" s="25"/>
      <c r="R20" s="29"/>
    </row>
    <row r="21" spans="1:19" s="3" customFormat="1" ht="27.6" customHeight="1" thickTop="1">
      <c r="A21" s="9">
        <v>19</v>
      </c>
      <c r="B21" s="4" t="s">
        <v>35</v>
      </c>
      <c r="C21" s="4" t="s">
        <v>36</v>
      </c>
      <c r="D21" s="4" t="s">
        <v>22</v>
      </c>
      <c r="E21" s="5" t="s">
        <v>23</v>
      </c>
      <c r="F21" s="6" t="s">
        <v>11</v>
      </c>
      <c r="G21" s="2">
        <v>215733.18</v>
      </c>
      <c r="H21" s="2">
        <v>150000</v>
      </c>
      <c r="I21" s="2">
        <v>65733.179999999993</v>
      </c>
      <c r="J21" s="15">
        <f t="shared" si="1"/>
        <v>205733.18</v>
      </c>
      <c r="K21" s="15">
        <v>143000</v>
      </c>
      <c r="L21" s="18">
        <f t="shared" si="0"/>
        <v>62733.179999999993</v>
      </c>
      <c r="M21" s="14">
        <v>10000</v>
      </c>
      <c r="N21" s="14">
        <v>7000</v>
      </c>
      <c r="O21" s="14">
        <f t="shared" si="2"/>
        <v>3000</v>
      </c>
      <c r="P21" s="25"/>
    </row>
    <row r="22" spans="1:19" s="3" customFormat="1" ht="27.6" customHeight="1">
      <c r="A22" s="9">
        <v>20</v>
      </c>
      <c r="B22" s="4" t="s">
        <v>37</v>
      </c>
      <c r="C22" s="4" t="s">
        <v>38</v>
      </c>
      <c r="D22" s="4" t="s">
        <v>10</v>
      </c>
      <c r="E22" s="5" t="s">
        <v>10</v>
      </c>
      <c r="F22" s="6" t="s">
        <v>11</v>
      </c>
      <c r="G22" s="2">
        <v>215760.97</v>
      </c>
      <c r="H22" s="2">
        <v>150000</v>
      </c>
      <c r="I22" s="2">
        <v>65760.97</v>
      </c>
      <c r="J22" s="15">
        <f t="shared" si="1"/>
        <v>205760.97</v>
      </c>
      <c r="K22" s="15">
        <v>143000</v>
      </c>
      <c r="L22" s="18">
        <f t="shared" si="0"/>
        <v>62760.97</v>
      </c>
      <c r="M22" s="14">
        <v>10000</v>
      </c>
      <c r="N22" s="14">
        <v>7000</v>
      </c>
      <c r="O22" s="14">
        <f t="shared" si="2"/>
        <v>3000</v>
      </c>
      <c r="P22" s="25"/>
    </row>
    <row r="23" spans="1:19" s="3" customFormat="1" ht="27.6" customHeight="1">
      <c r="A23" s="9">
        <v>21</v>
      </c>
      <c r="B23" s="4" t="s">
        <v>39</v>
      </c>
      <c r="C23" s="4" t="s">
        <v>40</v>
      </c>
      <c r="D23" s="4" t="s">
        <v>29</v>
      </c>
      <c r="E23" s="5" t="s">
        <v>15</v>
      </c>
      <c r="F23" s="6" t="s">
        <v>11</v>
      </c>
      <c r="G23" s="2">
        <v>215760.97</v>
      </c>
      <c r="H23" s="2">
        <v>150000</v>
      </c>
      <c r="I23" s="2">
        <v>65760.97</v>
      </c>
      <c r="J23" s="15">
        <f t="shared" si="1"/>
        <v>205760.97</v>
      </c>
      <c r="K23" s="15">
        <v>143000</v>
      </c>
      <c r="L23" s="18">
        <f t="shared" si="0"/>
        <v>62760.97</v>
      </c>
      <c r="M23" s="14">
        <v>10000</v>
      </c>
      <c r="N23" s="14">
        <v>7000</v>
      </c>
      <c r="O23" s="14">
        <f t="shared" si="2"/>
        <v>3000</v>
      </c>
      <c r="P23" s="25"/>
    </row>
    <row r="24" spans="1:19" s="3" customFormat="1" ht="27.6" customHeight="1">
      <c r="A24" s="9">
        <v>22</v>
      </c>
      <c r="B24" s="4" t="s">
        <v>41</v>
      </c>
      <c r="C24" s="4" t="s">
        <v>42</v>
      </c>
      <c r="D24" s="4" t="s">
        <v>43</v>
      </c>
      <c r="E24" s="5" t="s">
        <v>15</v>
      </c>
      <c r="F24" s="6" t="s">
        <v>16</v>
      </c>
      <c r="G24" s="2">
        <v>141331.5</v>
      </c>
      <c r="H24" s="2">
        <v>98000</v>
      </c>
      <c r="I24" s="2">
        <v>43331.5</v>
      </c>
      <c r="J24" s="15">
        <f t="shared" ref="J24:K28" si="3">+G24</f>
        <v>141331.5</v>
      </c>
      <c r="K24" s="15">
        <f t="shared" si="3"/>
        <v>98000</v>
      </c>
      <c r="L24" s="18">
        <f t="shared" si="0"/>
        <v>43331.5</v>
      </c>
      <c r="M24" s="14"/>
      <c r="N24" s="14"/>
      <c r="O24" s="14"/>
      <c r="P24" s="25"/>
    </row>
    <row r="25" spans="1:19" s="3" customFormat="1" ht="27.6" customHeight="1">
      <c r="A25" s="9">
        <v>23</v>
      </c>
      <c r="B25" s="4" t="s">
        <v>44</v>
      </c>
      <c r="C25" s="4" t="s">
        <v>45</v>
      </c>
      <c r="D25" s="4" t="s">
        <v>46</v>
      </c>
      <c r="E25" s="5" t="s">
        <v>15</v>
      </c>
      <c r="F25" s="6" t="s">
        <v>16</v>
      </c>
      <c r="G25" s="2">
        <v>140010.93</v>
      </c>
      <c r="H25" s="2">
        <v>98000</v>
      </c>
      <c r="I25" s="2">
        <v>42010.929999999993</v>
      </c>
      <c r="J25" s="15">
        <f t="shared" si="3"/>
        <v>140010.93</v>
      </c>
      <c r="K25" s="15">
        <f t="shared" si="3"/>
        <v>98000</v>
      </c>
      <c r="L25" s="18">
        <f t="shared" si="0"/>
        <v>42010.929999999993</v>
      </c>
      <c r="M25" s="14"/>
      <c r="N25" s="14"/>
      <c r="O25" s="14"/>
      <c r="P25" s="25"/>
    </row>
    <row r="26" spans="1:19" s="3" customFormat="1" ht="27.6" customHeight="1">
      <c r="A26" s="9">
        <v>24</v>
      </c>
      <c r="B26" s="4" t="s">
        <v>47</v>
      </c>
      <c r="C26" s="4" t="s">
        <v>47</v>
      </c>
      <c r="D26" s="4" t="s">
        <v>29</v>
      </c>
      <c r="E26" s="5" t="s">
        <v>15</v>
      </c>
      <c r="F26" s="6" t="s">
        <v>16</v>
      </c>
      <c r="G26" s="2">
        <v>140913.32</v>
      </c>
      <c r="H26" s="2">
        <v>98000</v>
      </c>
      <c r="I26" s="2">
        <v>42913.320000000007</v>
      </c>
      <c r="J26" s="15">
        <f t="shared" si="3"/>
        <v>140913.32</v>
      </c>
      <c r="K26" s="15">
        <f t="shared" si="3"/>
        <v>98000</v>
      </c>
      <c r="L26" s="18">
        <f t="shared" si="0"/>
        <v>42913.320000000007</v>
      </c>
      <c r="M26" s="14"/>
      <c r="N26" s="14"/>
      <c r="O26" s="14"/>
      <c r="P26" s="25"/>
    </row>
    <row r="27" spans="1:19" s="3" customFormat="1" ht="27.6" customHeight="1">
      <c r="A27" s="9">
        <v>25</v>
      </c>
      <c r="B27" s="4" t="s">
        <v>48</v>
      </c>
      <c r="C27" s="4" t="s">
        <v>49</v>
      </c>
      <c r="D27" s="4" t="s">
        <v>46</v>
      </c>
      <c r="E27" s="5" t="s">
        <v>15</v>
      </c>
      <c r="F27" s="6" t="s">
        <v>16</v>
      </c>
      <c r="G27" s="2">
        <v>140019</v>
      </c>
      <c r="H27" s="2">
        <v>98000</v>
      </c>
      <c r="I27" s="2">
        <v>42019</v>
      </c>
      <c r="J27" s="15">
        <f t="shared" si="3"/>
        <v>140019</v>
      </c>
      <c r="K27" s="15">
        <f t="shared" si="3"/>
        <v>98000</v>
      </c>
      <c r="L27" s="18">
        <f t="shared" si="0"/>
        <v>42019</v>
      </c>
      <c r="M27" s="14"/>
      <c r="N27" s="14"/>
      <c r="O27" s="14"/>
      <c r="P27" s="25"/>
    </row>
    <row r="28" spans="1:19" s="3" customFormat="1" ht="27.6" customHeight="1">
      <c r="A28" s="9">
        <v>26</v>
      </c>
      <c r="B28" s="4" t="s">
        <v>50</v>
      </c>
      <c r="C28" s="4" t="s">
        <v>50</v>
      </c>
      <c r="D28" s="4" t="s">
        <v>51</v>
      </c>
      <c r="E28" s="5" t="s">
        <v>15</v>
      </c>
      <c r="F28" s="6" t="s">
        <v>16</v>
      </c>
      <c r="G28" s="2">
        <v>130000</v>
      </c>
      <c r="H28" s="2">
        <v>91000</v>
      </c>
      <c r="I28" s="2">
        <v>39000</v>
      </c>
      <c r="J28" s="15">
        <f t="shared" si="3"/>
        <v>130000</v>
      </c>
      <c r="K28" s="15">
        <f t="shared" si="3"/>
        <v>91000</v>
      </c>
      <c r="L28" s="18">
        <f t="shared" si="0"/>
        <v>39000</v>
      </c>
      <c r="M28" s="14"/>
      <c r="N28" s="14"/>
      <c r="O28" s="14"/>
      <c r="P28" s="25"/>
    </row>
    <row r="29" spans="1:19" s="3" customFormat="1">
      <c r="A29" s="10"/>
      <c r="J29" s="17">
        <f t="shared" ref="J29:O29" si="4">SUM(J3:J28)</f>
        <v>4746511.8100000005</v>
      </c>
      <c r="K29" s="17">
        <f t="shared" si="4"/>
        <v>3314000</v>
      </c>
      <c r="L29" s="17">
        <f t="shared" si="4"/>
        <v>1432511.8099999996</v>
      </c>
      <c r="M29" s="17">
        <f t="shared" si="4"/>
        <v>180000</v>
      </c>
      <c r="N29" s="17">
        <f t="shared" si="4"/>
        <v>126000</v>
      </c>
      <c r="O29" s="17">
        <f t="shared" si="4"/>
        <v>54000</v>
      </c>
    </row>
    <row r="30" spans="1:19" s="3" customFormat="1">
      <c r="A30" s="10"/>
    </row>
    <row r="31" spans="1:19" s="3" customFormat="1">
      <c r="A31" s="10"/>
      <c r="K31" s="16"/>
    </row>
    <row r="32" spans="1:19" s="3" customFormat="1">
      <c r="A32" s="10"/>
    </row>
    <row r="33" spans="1:1" s="3" customFormat="1">
      <c r="A33" s="10"/>
    </row>
    <row r="34" spans="1:1" s="3" customFormat="1">
      <c r="A34" s="10"/>
    </row>
    <row r="35" spans="1:1" s="3" customFormat="1">
      <c r="A35" s="10"/>
    </row>
    <row r="36" spans="1:1" s="3" customFormat="1">
      <c r="A36" s="10"/>
    </row>
    <row r="37" spans="1:1" s="3" customFormat="1">
      <c r="A37" s="10"/>
    </row>
    <row r="38" spans="1:1" s="3" customFormat="1">
      <c r="A38" s="10"/>
    </row>
    <row r="39" spans="1:1" s="3" customFormat="1">
      <c r="A39" s="10"/>
    </row>
    <row r="40" spans="1:1" s="3" customFormat="1">
      <c r="A40" s="10"/>
    </row>
    <row r="41" spans="1:1" s="3" customFormat="1">
      <c r="A41" s="10"/>
    </row>
    <row r="42" spans="1:1" s="3" customFormat="1">
      <c r="A42" s="10"/>
    </row>
    <row r="43" spans="1:1" s="3" customFormat="1">
      <c r="A43" s="10"/>
    </row>
    <row r="44" spans="1:1" s="3" customFormat="1">
      <c r="A44" s="10"/>
    </row>
    <row r="45" spans="1:1" s="3" customFormat="1">
      <c r="A45" s="10"/>
    </row>
    <row r="46" spans="1:1" s="3" customFormat="1">
      <c r="A46" s="10"/>
    </row>
    <row r="47" spans="1:1" s="3" customFormat="1">
      <c r="A47" s="10"/>
    </row>
    <row r="48" spans="1:1" s="3" customFormat="1">
      <c r="A48" s="10"/>
    </row>
    <row r="49" spans="1:1" s="3" customFormat="1">
      <c r="A49" s="10"/>
    </row>
    <row r="50" spans="1:1" s="3" customFormat="1">
      <c r="A50" s="10"/>
    </row>
    <row r="51" spans="1:1" s="3" customFormat="1">
      <c r="A51" s="10"/>
    </row>
    <row r="52" spans="1:1" s="3" customFormat="1">
      <c r="A52" s="10"/>
    </row>
    <row r="53" spans="1:1" s="3" customFormat="1">
      <c r="A53" s="10"/>
    </row>
    <row r="54" spans="1:1" s="3" customFormat="1">
      <c r="A54" s="10"/>
    </row>
    <row r="55" spans="1:1" s="3" customFormat="1">
      <c r="A55" s="10"/>
    </row>
    <row r="56" spans="1:1" s="3" customFormat="1">
      <c r="A56" s="10"/>
    </row>
    <row r="57" spans="1:1" s="3" customFormat="1">
      <c r="A57" s="10"/>
    </row>
    <row r="58" spans="1:1" s="3" customFormat="1">
      <c r="A58" s="10"/>
    </row>
    <row r="59" spans="1:1" s="3" customFormat="1">
      <c r="A59" s="10"/>
    </row>
    <row r="60" spans="1:1" s="3" customFormat="1">
      <c r="A60" s="10"/>
    </row>
    <row r="61" spans="1:1" s="3" customFormat="1">
      <c r="A61" s="10"/>
    </row>
    <row r="62" spans="1:1" s="3" customFormat="1">
      <c r="A62" s="10"/>
    </row>
    <row r="63" spans="1:1" s="3" customFormat="1">
      <c r="A63" s="10"/>
    </row>
    <row r="64" spans="1:1" s="3" customFormat="1">
      <c r="A64" s="10"/>
    </row>
    <row r="65" spans="1:1" s="3" customFormat="1">
      <c r="A65" s="10"/>
    </row>
    <row r="66" spans="1:1" s="3" customFormat="1">
      <c r="A66" s="10"/>
    </row>
    <row r="67" spans="1:1" s="3" customFormat="1">
      <c r="A67" s="10"/>
    </row>
    <row r="68" spans="1:1" s="3" customFormat="1">
      <c r="A68" s="10"/>
    </row>
    <row r="69" spans="1:1" s="3" customFormat="1">
      <c r="A69" s="10"/>
    </row>
    <row r="70" spans="1:1" s="3" customFormat="1">
      <c r="A70" s="10"/>
    </row>
    <row r="71" spans="1:1" s="3" customFormat="1">
      <c r="A71" s="10"/>
    </row>
    <row r="72" spans="1:1" s="3" customFormat="1">
      <c r="A72" s="10"/>
    </row>
    <row r="73" spans="1:1" s="3" customFormat="1">
      <c r="A73" s="10"/>
    </row>
    <row r="74" spans="1:1" s="3" customFormat="1">
      <c r="A74" s="10"/>
    </row>
    <row r="75" spans="1:1" s="3" customFormat="1">
      <c r="A75" s="10"/>
    </row>
    <row r="76" spans="1:1" s="3" customFormat="1">
      <c r="A76" s="10"/>
    </row>
    <row r="77" spans="1:1" s="3" customFormat="1">
      <c r="A77" s="10"/>
    </row>
    <row r="78" spans="1:1" s="3" customFormat="1">
      <c r="A78" s="10"/>
    </row>
    <row r="79" spans="1:1" s="3" customFormat="1">
      <c r="A79" s="10"/>
    </row>
  </sheetData>
  <mergeCells count="7">
    <mergeCell ref="M1:O1"/>
    <mergeCell ref="C1:C2"/>
    <mergeCell ref="D1:D2"/>
    <mergeCell ref="E1:E2"/>
    <mergeCell ref="F1:F2"/>
    <mergeCell ref="G1:I1"/>
    <mergeCell ref="J1:L1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3"/>
  <sheetViews>
    <sheetView tabSelected="1" zoomScale="85" zoomScaleNormal="85" workbookViewId="0">
      <pane ySplit="1" topLeftCell="A41" activePane="bottomLeft" state="frozen"/>
      <selection pane="bottomLeft" activeCell="A2" sqref="A2:A51"/>
    </sheetView>
  </sheetViews>
  <sheetFormatPr baseColWidth="10" defaultRowHeight="15"/>
  <cols>
    <col min="7" max="7" width="12.5703125" customWidth="1"/>
    <col min="8" max="8" width="13.28515625" customWidth="1"/>
    <col min="9" max="10" width="12.7109375" bestFit="1" customWidth="1"/>
    <col min="11" max="11" width="13.5703125" bestFit="1" customWidth="1"/>
    <col min="12" max="12" width="12.7109375" bestFit="1" customWidth="1"/>
    <col min="13" max="13" width="12.28515625" bestFit="1" customWidth="1"/>
    <col min="14" max="15" width="11.5703125" bestFit="1" customWidth="1"/>
    <col min="17" max="17" width="12" bestFit="1" customWidth="1"/>
  </cols>
  <sheetData>
    <row r="1" spans="1:19" ht="24">
      <c r="A1" s="1" t="s">
        <v>0</v>
      </c>
      <c r="B1" s="1" t="s">
        <v>1</v>
      </c>
      <c r="C1" s="1" t="s">
        <v>2</v>
      </c>
      <c r="D1" s="1" t="s">
        <v>3</v>
      </c>
      <c r="E1" s="1" t="s">
        <v>108</v>
      </c>
      <c r="F1" s="1" t="s">
        <v>4</v>
      </c>
      <c r="G1" s="1" t="s">
        <v>5</v>
      </c>
      <c r="H1" s="1" t="s">
        <v>79</v>
      </c>
      <c r="I1" s="1" t="s">
        <v>80</v>
      </c>
      <c r="J1" s="47" t="s">
        <v>81</v>
      </c>
      <c r="K1" s="47" t="s">
        <v>82</v>
      </c>
      <c r="L1" s="47" t="s">
        <v>83</v>
      </c>
      <c r="M1" s="46" t="s">
        <v>84</v>
      </c>
      <c r="N1" s="46" t="s">
        <v>85</v>
      </c>
      <c r="O1" s="46" t="s">
        <v>86</v>
      </c>
      <c r="P1" s="48"/>
    </row>
    <row r="2" spans="1:19" ht="45">
      <c r="A2" s="4" t="s">
        <v>52</v>
      </c>
      <c r="B2" s="4" t="s">
        <v>53</v>
      </c>
      <c r="C2" s="4" t="s">
        <v>22</v>
      </c>
      <c r="D2" s="5" t="s">
        <v>23</v>
      </c>
      <c r="E2" s="5" t="s">
        <v>126</v>
      </c>
      <c r="F2" s="5" t="s">
        <v>11</v>
      </c>
      <c r="G2" s="8">
        <v>215733.18</v>
      </c>
      <c r="H2" s="8">
        <v>150000</v>
      </c>
      <c r="I2" s="8">
        <f>G2-H2</f>
        <v>65733.179999999993</v>
      </c>
      <c r="J2" s="18">
        <f>+G2-10000</f>
        <v>205733.18</v>
      </c>
      <c r="K2" s="18">
        <v>143000</v>
      </c>
      <c r="L2" s="18">
        <f>+J2-K2</f>
        <v>62733.179999999993</v>
      </c>
      <c r="M2" s="30">
        <v>10000</v>
      </c>
      <c r="N2" s="30">
        <v>7000</v>
      </c>
      <c r="O2" s="30">
        <f>+M2-N2</f>
        <v>3000</v>
      </c>
      <c r="Q2" s="45"/>
      <c r="R2" s="45"/>
      <c r="S2" s="45"/>
    </row>
    <row r="3" spans="1:19" ht="45">
      <c r="A3" s="4" t="s">
        <v>54</v>
      </c>
      <c r="B3" s="4" t="s">
        <v>55</v>
      </c>
      <c r="C3" s="4" t="s">
        <v>51</v>
      </c>
      <c r="D3" s="5" t="s">
        <v>15</v>
      </c>
      <c r="E3" s="5" t="s">
        <v>91</v>
      </c>
      <c r="F3" s="5" t="s">
        <v>11</v>
      </c>
      <c r="G3" s="8">
        <v>215760.97</v>
      </c>
      <c r="H3" s="8">
        <v>150000</v>
      </c>
      <c r="I3" s="8">
        <v>65760.97</v>
      </c>
      <c r="J3" s="18">
        <f>+G3-10000</f>
        <v>205760.97</v>
      </c>
      <c r="K3" s="18">
        <v>143000</v>
      </c>
      <c r="L3" s="18">
        <f t="shared" ref="L3:L27" si="0">+J3-K3</f>
        <v>62760.97</v>
      </c>
      <c r="M3" s="30">
        <v>10000</v>
      </c>
      <c r="N3" s="30">
        <v>7000</v>
      </c>
      <c r="O3" s="30">
        <f>+M3-N3</f>
        <v>3000</v>
      </c>
      <c r="Q3" s="45"/>
      <c r="R3" s="45"/>
      <c r="S3" s="45"/>
    </row>
    <row r="4" spans="1:19" ht="56.25">
      <c r="A4" s="4" t="s">
        <v>56</v>
      </c>
      <c r="B4" s="4" t="s">
        <v>132</v>
      </c>
      <c r="C4" s="4" t="s">
        <v>29</v>
      </c>
      <c r="D4" s="5" t="s">
        <v>15</v>
      </c>
      <c r="E4" s="5" t="s">
        <v>100</v>
      </c>
      <c r="F4" s="5" t="s">
        <v>11</v>
      </c>
      <c r="G4" s="8">
        <v>215760.97</v>
      </c>
      <c r="H4" s="8">
        <v>150000</v>
      </c>
      <c r="I4" s="8">
        <v>65760.97</v>
      </c>
      <c r="J4" s="18">
        <f>+G4-10000</f>
        <v>205760.97</v>
      </c>
      <c r="K4" s="18">
        <v>143000</v>
      </c>
      <c r="L4" s="18">
        <f t="shared" si="0"/>
        <v>62760.97</v>
      </c>
      <c r="M4" s="30">
        <v>10000</v>
      </c>
      <c r="N4" s="30">
        <v>7000</v>
      </c>
      <c r="O4" s="30">
        <f>+M4-N4</f>
        <v>3000</v>
      </c>
      <c r="Q4" s="45"/>
      <c r="R4" s="45"/>
      <c r="S4" s="45"/>
    </row>
    <row r="5" spans="1:19" ht="90">
      <c r="A5" s="4" t="s">
        <v>58</v>
      </c>
      <c r="B5" s="4" t="s">
        <v>59</v>
      </c>
      <c r="C5" s="4" t="s">
        <v>14</v>
      </c>
      <c r="D5" s="5" t="s">
        <v>15</v>
      </c>
      <c r="E5" s="5" t="s">
        <v>102</v>
      </c>
      <c r="F5" s="5" t="s">
        <v>16</v>
      </c>
      <c r="G5" s="8">
        <v>142801.85999999999</v>
      </c>
      <c r="H5" s="8">
        <v>99000</v>
      </c>
      <c r="I5" s="8">
        <v>43801.859999999986</v>
      </c>
      <c r="J5" s="18">
        <f>+G5</f>
        <v>142801.85999999999</v>
      </c>
      <c r="K5" s="18">
        <f>+H5</f>
        <v>99000</v>
      </c>
      <c r="L5" s="18">
        <f t="shared" si="0"/>
        <v>43801.859999999986</v>
      </c>
      <c r="M5" s="30"/>
      <c r="N5" s="30"/>
      <c r="O5" s="30"/>
      <c r="Q5" s="45"/>
      <c r="R5" s="45"/>
      <c r="S5" s="45"/>
    </row>
    <row r="6" spans="1:19" ht="78.75">
      <c r="A6" s="20" t="s">
        <v>60</v>
      </c>
      <c r="B6" s="4" t="s">
        <v>61</v>
      </c>
      <c r="C6" s="4" t="s">
        <v>62</v>
      </c>
      <c r="D6" s="5" t="s">
        <v>15</v>
      </c>
      <c r="E6" s="5" t="s">
        <v>88</v>
      </c>
      <c r="F6" s="5" t="s">
        <v>11</v>
      </c>
      <c r="G6" s="8">
        <v>210000.09</v>
      </c>
      <c r="H6" s="8">
        <v>147000</v>
      </c>
      <c r="I6" s="8">
        <f>G6-H6</f>
        <v>63000.09</v>
      </c>
      <c r="J6" s="18">
        <f>+G6-10000</f>
        <v>200000.09</v>
      </c>
      <c r="K6" s="18">
        <v>140000</v>
      </c>
      <c r="L6" s="18">
        <f t="shared" si="0"/>
        <v>60000.09</v>
      </c>
      <c r="M6" s="30">
        <v>10000</v>
      </c>
      <c r="N6" s="30">
        <v>7000</v>
      </c>
      <c r="O6" s="30">
        <f>+M6-N6</f>
        <v>3000</v>
      </c>
      <c r="Q6" s="45"/>
      <c r="R6" s="45"/>
      <c r="S6" s="45"/>
    </row>
    <row r="7" spans="1:19" ht="67.5">
      <c r="A7" s="20" t="s">
        <v>63</v>
      </c>
      <c r="B7" s="4" t="s">
        <v>131</v>
      </c>
      <c r="C7" s="4" t="s">
        <v>62</v>
      </c>
      <c r="D7" s="5" t="s">
        <v>15</v>
      </c>
      <c r="E7" s="5" t="s">
        <v>89</v>
      </c>
      <c r="F7" s="5" t="s">
        <v>11</v>
      </c>
      <c r="G7" s="8">
        <v>210000.09</v>
      </c>
      <c r="H7" s="8">
        <v>147000</v>
      </c>
      <c r="I7" s="8">
        <f>G7-H7</f>
        <v>63000.09</v>
      </c>
      <c r="J7" s="18">
        <f>+G7-10000</f>
        <v>200000.09</v>
      </c>
      <c r="K7" s="18">
        <v>140000</v>
      </c>
      <c r="L7" s="18">
        <f t="shared" si="0"/>
        <v>60000.09</v>
      </c>
      <c r="M7" s="30">
        <v>10000</v>
      </c>
      <c r="N7" s="30">
        <v>7000</v>
      </c>
      <c r="O7" s="30">
        <f>+M7-N7</f>
        <v>3000</v>
      </c>
      <c r="Q7" s="45"/>
      <c r="R7" s="45"/>
      <c r="S7" s="45"/>
    </row>
    <row r="8" spans="1:19" ht="70.5" customHeight="1">
      <c r="A8" s="4" t="s">
        <v>64</v>
      </c>
      <c r="B8" s="4" t="s">
        <v>87</v>
      </c>
      <c r="C8" s="4" t="s">
        <v>10</v>
      </c>
      <c r="D8" s="5" t="s">
        <v>10</v>
      </c>
      <c r="E8" s="5" t="s">
        <v>94</v>
      </c>
      <c r="F8" s="5" t="s">
        <v>11</v>
      </c>
      <c r="G8" s="8">
        <v>215760.97</v>
      </c>
      <c r="H8" s="8">
        <v>150000</v>
      </c>
      <c r="I8" s="8">
        <v>65760.97</v>
      </c>
      <c r="J8" s="18">
        <f>+G8-10000</f>
        <v>205760.97</v>
      </c>
      <c r="K8" s="18">
        <v>143000</v>
      </c>
      <c r="L8" s="18">
        <f t="shared" si="0"/>
        <v>62760.97</v>
      </c>
      <c r="M8" s="30">
        <v>10000</v>
      </c>
      <c r="N8" s="30">
        <v>7000</v>
      </c>
      <c r="O8" s="30">
        <f>+M8-N8</f>
        <v>3000</v>
      </c>
      <c r="Q8" s="45"/>
      <c r="R8" s="45"/>
      <c r="S8" s="45"/>
    </row>
    <row r="9" spans="1:19" ht="45">
      <c r="A9" s="4" t="s">
        <v>66</v>
      </c>
      <c r="B9" s="4" t="s">
        <v>131</v>
      </c>
      <c r="C9" s="4" t="s">
        <v>10</v>
      </c>
      <c r="D9" s="5" t="s">
        <v>10</v>
      </c>
      <c r="E9" s="5" t="s">
        <v>93</v>
      </c>
      <c r="F9" s="5" t="s">
        <v>11</v>
      </c>
      <c r="G9" s="8">
        <v>215760.97</v>
      </c>
      <c r="H9" s="8">
        <v>150000</v>
      </c>
      <c r="I9" s="8">
        <v>65760.97</v>
      </c>
      <c r="J9" s="18">
        <f>+G9-10000</f>
        <v>205760.97</v>
      </c>
      <c r="K9" s="18">
        <v>143000</v>
      </c>
      <c r="L9" s="18">
        <f t="shared" si="0"/>
        <v>62760.97</v>
      </c>
      <c r="M9" s="30">
        <v>10000</v>
      </c>
      <c r="N9" s="30">
        <v>7000</v>
      </c>
      <c r="O9" s="30">
        <f>+M9-N9</f>
        <v>3000</v>
      </c>
      <c r="Q9" s="45"/>
      <c r="R9" s="45"/>
      <c r="S9" s="45"/>
    </row>
    <row r="10" spans="1:19" ht="90">
      <c r="A10" s="33" t="s">
        <v>67</v>
      </c>
      <c r="B10" s="33" t="s">
        <v>68</v>
      </c>
      <c r="C10" s="33" t="s">
        <v>10</v>
      </c>
      <c r="D10" s="34" t="s">
        <v>10</v>
      </c>
      <c r="E10" s="34" t="s">
        <v>123</v>
      </c>
      <c r="F10" s="34" t="s">
        <v>16</v>
      </c>
      <c r="G10" s="35">
        <v>90708.43</v>
      </c>
      <c r="H10" s="35">
        <v>60000</v>
      </c>
      <c r="I10" s="35">
        <v>30708.429999999993</v>
      </c>
      <c r="J10" s="36">
        <f>+G10</f>
        <v>90708.43</v>
      </c>
      <c r="K10" s="36">
        <f>+H10</f>
        <v>60000</v>
      </c>
      <c r="L10" s="36">
        <f t="shared" si="0"/>
        <v>30708.429999999993</v>
      </c>
      <c r="M10" s="30"/>
      <c r="N10" s="30"/>
      <c r="O10" s="30"/>
      <c r="Q10" s="45"/>
      <c r="R10" s="45"/>
      <c r="S10" s="45"/>
    </row>
    <row r="11" spans="1:19" ht="72" customHeight="1">
      <c r="A11" s="4" t="s">
        <v>8</v>
      </c>
      <c r="B11" s="4" t="s">
        <v>9</v>
      </c>
      <c r="C11" s="4" t="s">
        <v>10</v>
      </c>
      <c r="D11" s="5" t="s">
        <v>10</v>
      </c>
      <c r="E11" s="5" t="s">
        <v>98</v>
      </c>
      <c r="F11" s="5" t="s">
        <v>11</v>
      </c>
      <c r="G11" s="49">
        <v>215760.97</v>
      </c>
      <c r="H11" s="49">
        <v>150000</v>
      </c>
      <c r="I11" s="49">
        <v>65760.97</v>
      </c>
      <c r="J11" s="18">
        <f>+G11-10000</f>
        <v>205760.97</v>
      </c>
      <c r="K11" s="18">
        <v>143000</v>
      </c>
      <c r="L11" s="18">
        <f t="shared" si="0"/>
        <v>62760.97</v>
      </c>
      <c r="M11" s="30">
        <v>10000</v>
      </c>
      <c r="N11" s="30">
        <v>7000</v>
      </c>
      <c r="O11" s="30">
        <f>+M11-N11</f>
        <v>3000</v>
      </c>
      <c r="Q11" s="45"/>
      <c r="R11" s="45"/>
      <c r="S11" s="45"/>
    </row>
    <row r="12" spans="1:19" ht="90">
      <c r="A12" s="4" t="s">
        <v>12</v>
      </c>
      <c r="B12" s="4" t="s">
        <v>13</v>
      </c>
      <c r="C12" s="4" t="s">
        <v>14</v>
      </c>
      <c r="D12" s="5" t="s">
        <v>15</v>
      </c>
      <c r="E12" s="5" t="s">
        <v>103</v>
      </c>
      <c r="F12" s="5" t="s">
        <v>16</v>
      </c>
      <c r="G12" s="49">
        <v>140183.99</v>
      </c>
      <c r="H12" s="49">
        <v>98000</v>
      </c>
      <c r="I12" s="49">
        <v>42183.989999999991</v>
      </c>
      <c r="J12" s="18">
        <f>+G12</f>
        <v>140183.99</v>
      </c>
      <c r="K12" s="18">
        <f>+H12</f>
        <v>98000</v>
      </c>
      <c r="L12" s="18">
        <f t="shared" si="0"/>
        <v>42183.989999999991</v>
      </c>
      <c r="M12" s="30"/>
      <c r="N12" s="30"/>
      <c r="O12" s="30"/>
      <c r="Q12" s="45"/>
      <c r="R12" s="45"/>
      <c r="S12" s="45"/>
    </row>
    <row r="13" spans="1:19" ht="67.5">
      <c r="A13" s="4" t="s">
        <v>17</v>
      </c>
      <c r="B13" s="4" t="s">
        <v>18</v>
      </c>
      <c r="C13" s="4" t="s">
        <v>19</v>
      </c>
      <c r="D13" s="5" t="s">
        <v>15</v>
      </c>
      <c r="E13" s="5" t="s">
        <v>119</v>
      </c>
      <c r="F13" s="5" t="s">
        <v>11</v>
      </c>
      <c r="G13" s="49">
        <v>215733.18</v>
      </c>
      <c r="H13" s="49">
        <v>150000</v>
      </c>
      <c r="I13" s="49">
        <v>65733.179999999993</v>
      </c>
      <c r="J13" s="18">
        <f t="shared" ref="J13:J22" si="1">+G13-10000</f>
        <v>205733.18</v>
      </c>
      <c r="K13" s="18">
        <v>143000</v>
      </c>
      <c r="L13" s="18">
        <f t="shared" si="0"/>
        <v>62733.179999999993</v>
      </c>
      <c r="M13" s="30">
        <v>10000</v>
      </c>
      <c r="N13" s="30">
        <v>7000</v>
      </c>
      <c r="O13" s="30">
        <f t="shared" ref="O13:O22" si="2">+M13-N13</f>
        <v>3000</v>
      </c>
      <c r="Q13" s="45"/>
      <c r="R13" s="45"/>
      <c r="S13" s="45"/>
    </row>
    <row r="14" spans="1:19" ht="56.25">
      <c r="A14" s="4" t="s">
        <v>20</v>
      </c>
      <c r="B14" s="4" t="s">
        <v>21</v>
      </c>
      <c r="C14" s="4" t="s">
        <v>22</v>
      </c>
      <c r="D14" s="5" t="s">
        <v>23</v>
      </c>
      <c r="E14" s="5" t="s">
        <v>101</v>
      </c>
      <c r="F14" s="5" t="s">
        <v>11</v>
      </c>
      <c r="G14" s="49">
        <v>215733.18</v>
      </c>
      <c r="H14" s="49">
        <v>150000</v>
      </c>
      <c r="I14" s="49">
        <v>65733.179999999993</v>
      </c>
      <c r="J14" s="18">
        <f t="shared" si="1"/>
        <v>205733.18</v>
      </c>
      <c r="K14" s="18">
        <v>143000</v>
      </c>
      <c r="L14" s="18">
        <f t="shared" si="0"/>
        <v>62733.179999999993</v>
      </c>
      <c r="M14" s="30">
        <v>10000</v>
      </c>
      <c r="N14" s="30">
        <v>7000</v>
      </c>
      <c r="O14" s="30">
        <f t="shared" si="2"/>
        <v>3000</v>
      </c>
      <c r="Q14" s="45"/>
      <c r="R14" s="45"/>
      <c r="S14" s="45"/>
    </row>
    <row r="15" spans="1:19" ht="56.25">
      <c r="A15" s="4" t="s">
        <v>24</v>
      </c>
      <c r="B15" s="4" t="s">
        <v>25</v>
      </c>
      <c r="C15" s="4" t="s">
        <v>26</v>
      </c>
      <c r="D15" s="4" t="s">
        <v>15</v>
      </c>
      <c r="E15" s="4" t="s">
        <v>95</v>
      </c>
      <c r="F15" s="5" t="s">
        <v>11</v>
      </c>
      <c r="G15" s="49">
        <v>215760.97</v>
      </c>
      <c r="H15" s="49">
        <v>150000</v>
      </c>
      <c r="I15" s="49">
        <v>65760.97</v>
      </c>
      <c r="J15" s="18">
        <f t="shared" si="1"/>
        <v>205760.97</v>
      </c>
      <c r="K15" s="18">
        <v>143000</v>
      </c>
      <c r="L15" s="18">
        <f t="shared" si="0"/>
        <v>62760.97</v>
      </c>
      <c r="M15" s="30">
        <v>10000</v>
      </c>
      <c r="N15" s="30">
        <v>7000</v>
      </c>
      <c r="O15" s="30">
        <f t="shared" si="2"/>
        <v>3000</v>
      </c>
      <c r="Q15" s="45"/>
      <c r="R15" s="45"/>
      <c r="S15" s="45"/>
    </row>
    <row r="16" spans="1:19" ht="33.75">
      <c r="A16" s="4" t="s">
        <v>27</v>
      </c>
      <c r="B16" s="4" t="s">
        <v>131</v>
      </c>
      <c r="C16" s="4" t="s">
        <v>26</v>
      </c>
      <c r="D16" s="5" t="s">
        <v>15</v>
      </c>
      <c r="E16" s="5" t="s">
        <v>160</v>
      </c>
      <c r="F16" s="5" t="s">
        <v>11</v>
      </c>
      <c r="G16" s="49">
        <v>215760.97</v>
      </c>
      <c r="H16" s="49">
        <v>150000</v>
      </c>
      <c r="I16" s="49">
        <v>65760.97</v>
      </c>
      <c r="J16" s="18">
        <f t="shared" si="1"/>
        <v>205760.97</v>
      </c>
      <c r="K16" s="18">
        <v>143000</v>
      </c>
      <c r="L16" s="18">
        <f t="shared" si="0"/>
        <v>62760.97</v>
      </c>
      <c r="M16" s="30">
        <v>10000</v>
      </c>
      <c r="N16" s="30">
        <v>7000</v>
      </c>
      <c r="O16" s="30">
        <f t="shared" si="2"/>
        <v>3000</v>
      </c>
      <c r="Q16" s="45"/>
      <c r="R16" s="45"/>
      <c r="S16" s="45"/>
    </row>
    <row r="17" spans="1:19" ht="60.75" customHeight="1">
      <c r="A17" s="20" t="s">
        <v>28</v>
      </c>
      <c r="B17" s="4" t="s">
        <v>131</v>
      </c>
      <c r="C17" s="4" t="s">
        <v>29</v>
      </c>
      <c r="D17" s="4" t="s">
        <v>15</v>
      </c>
      <c r="E17" s="4" t="s">
        <v>161</v>
      </c>
      <c r="F17" s="5" t="s">
        <v>11</v>
      </c>
      <c r="G17" s="49">
        <v>210000.09</v>
      </c>
      <c r="H17" s="49">
        <v>147000</v>
      </c>
      <c r="I17" s="49">
        <f>G17-H17</f>
        <v>63000.09</v>
      </c>
      <c r="J17" s="18">
        <f t="shared" si="1"/>
        <v>200000.09</v>
      </c>
      <c r="K17" s="18">
        <v>140000</v>
      </c>
      <c r="L17" s="18">
        <f t="shared" si="0"/>
        <v>60000.09</v>
      </c>
      <c r="M17" s="30">
        <v>10000</v>
      </c>
      <c r="N17" s="30">
        <v>7000</v>
      </c>
      <c r="O17" s="30">
        <f t="shared" si="2"/>
        <v>3000</v>
      </c>
      <c r="Q17" s="45"/>
      <c r="R17" s="45"/>
      <c r="S17" s="45"/>
    </row>
    <row r="18" spans="1:19" ht="56.25">
      <c r="A18" s="20" t="s">
        <v>30</v>
      </c>
      <c r="B18" s="4" t="s">
        <v>31</v>
      </c>
      <c r="C18" s="4" t="s">
        <v>32</v>
      </c>
      <c r="D18" s="4" t="s">
        <v>10</v>
      </c>
      <c r="E18" s="4" t="s">
        <v>90</v>
      </c>
      <c r="F18" s="5" t="s">
        <v>11</v>
      </c>
      <c r="G18" s="49">
        <v>210000.09</v>
      </c>
      <c r="H18" s="49">
        <v>147000</v>
      </c>
      <c r="I18" s="49">
        <f>G18-H18</f>
        <v>63000.09</v>
      </c>
      <c r="J18" s="18">
        <f t="shared" si="1"/>
        <v>200000.09</v>
      </c>
      <c r="K18" s="18">
        <v>140000</v>
      </c>
      <c r="L18" s="18">
        <f t="shared" si="0"/>
        <v>60000.09</v>
      </c>
      <c r="M18" s="30">
        <v>10000</v>
      </c>
      <c r="N18" s="30">
        <v>7000</v>
      </c>
      <c r="O18" s="30">
        <f t="shared" si="2"/>
        <v>3000</v>
      </c>
      <c r="Q18" s="45"/>
      <c r="R18" s="45"/>
      <c r="S18" s="45"/>
    </row>
    <row r="19" spans="1:19" ht="56.25">
      <c r="A19" s="4" t="s">
        <v>33</v>
      </c>
      <c r="B19" s="4" t="s">
        <v>34</v>
      </c>
      <c r="C19" s="4" t="s">
        <v>29</v>
      </c>
      <c r="D19" s="5" t="s">
        <v>15</v>
      </c>
      <c r="E19" s="5" t="s">
        <v>96</v>
      </c>
      <c r="F19" s="5" t="s">
        <v>11</v>
      </c>
      <c r="G19" s="49">
        <v>215760.97</v>
      </c>
      <c r="H19" s="49">
        <v>150000</v>
      </c>
      <c r="I19" s="49">
        <v>65760.97</v>
      </c>
      <c r="J19" s="18">
        <f t="shared" si="1"/>
        <v>205760.97</v>
      </c>
      <c r="K19" s="18">
        <v>143000</v>
      </c>
      <c r="L19" s="18">
        <f t="shared" si="0"/>
        <v>62760.97</v>
      </c>
      <c r="M19" s="30">
        <v>10000</v>
      </c>
      <c r="N19" s="30">
        <v>7000</v>
      </c>
      <c r="O19" s="30">
        <f t="shared" si="2"/>
        <v>3000</v>
      </c>
      <c r="Q19" s="45"/>
      <c r="R19" s="45"/>
      <c r="S19" s="45"/>
    </row>
    <row r="20" spans="1:19" ht="56.25">
      <c r="A20" s="4" t="s">
        <v>35</v>
      </c>
      <c r="B20" s="4" t="s">
        <v>36</v>
      </c>
      <c r="C20" s="4" t="s">
        <v>22</v>
      </c>
      <c r="D20" s="5" t="s">
        <v>23</v>
      </c>
      <c r="E20" s="5" t="s">
        <v>97</v>
      </c>
      <c r="F20" s="5" t="s">
        <v>11</v>
      </c>
      <c r="G20" s="49">
        <v>215733.18</v>
      </c>
      <c r="H20" s="49">
        <v>150000</v>
      </c>
      <c r="I20" s="49">
        <v>65733.179999999993</v>
      </c>
      <c r="J20" s="18">
        <f t="shared" si="1"/>
        <v>205733.18</v>
      </c>
      <c r="K20" s="18">
        <v>143000</v>
      </c>
      <c r="L20" s="18">
        <f t="shared" si="0"/>
        <v>62733.179999999993</v>
      </c>
      <c r="M20" s="30">
        <v>10000</v>
      </c>
      <c r="N20" s="30">
        <v>7000</v>
      </c>
      <c r="O20" s="30">
        <f t="shared" si="2"/>
        <v>3000</v>
      </c>
      <c r="Q20" s="45"/>
      <c r="R20" s="45"/>
      <c r="S20" s="45"/>
    </row>
    <row r="21" spans="1:19" ht="55.5" customHeight="1">
      <c r="A21" s="4" t="s">
        <v>37</v>
      </c>
      <c r="B21" s="4" t="s">
        <v>38</v>
      </c>
      <c r="C21" s="4" t="s">
        <v>10</v>
      </c>
      <c r="D21" s="5" t="s">
        <v>10</v>
      </c>
      <c r="E21" s="5" t="s">
        <v>92</v>
      </c>
      <c r="F21" s="5" t="s">
        <v>11</v>
      </c>
      <c r="G21" s="49">
        <v>215760.97</v>
      </c>
      <c r="H21" s="49">
        <v>150000</v>
      </c>
      <c r="I21" s="49">
        <v>65760.97</v>
      </c>
      <c r="J21" s="18">
        <f t="shared" si="1"/>
        <v>205760.97</v>
      </c>
      <c r="K21" s="18">
        <v>143000</v>
      </c>
      <c r="L21" s="18">
        <f t="shared" si="0"/>
        <v>62760.97</v>
      </c>
      <c r="M21" s="30">
        <v>10000</v>
      </c>
      <c r="N21" s="30">
        <v>7000</v>
      </c>
      <c r="O21" s="30">
        <f t="shared" si="2"/>
        <v>3000</v>
      </c>
      <c r="Q21" s="45"/>
      <c r="R21" s="45"/>
      <c r="S21" s="45"/>
    </row>
    <row r="22" spans="1:19" ht="45">
      <c r="A22" s="4" t="s">
        <v>39</v>
      </c>
      <c r="B22" s="4" t="s">
        <v>40</v>
      </c>
      <c r="C22" s="4" t="s">
        <v>29</v>
      </c>
      <c r="D22" s="5" t="s">
        <v>15</v>
      </c>
      <c r="E22" s="5" t="s">
        <v>99</v>
      </c>
      <c r="F22" s="5" t="s">
        <v>11</v>
      </c>
      <c r="G22" s="49">
        <v>215760.97</v>
      </c>
      <c r="H22" s="49">
        <v>150000</v>
      </c>
      <c r="I22" s="49">
        <v>65760.97</v>
      </c>
      <c r="J22" s="18">
        <f t="shared" si="1"/>
        <v>205760.97</v>
      </c>
      <c r="K22" s="18">
        <v>143000</v>
      </c>
      <c r="L22" s="18">
        <f t="shared" si="0"/>
        <v>62760.97</v>
      </c>
      <c r="M22" s="30">
        <v>10000</v>
      </c>
      <c r="N22" s="30">
        <v>7000</v>
      </c>
      <c r="O22" s="30">
        <f t="shared" si="2"/>
        <v>3000</v>
      </c>
      <c r="Q22" s="45"/>
      <c r="R22" s="45"/>
      <c r="S22" s="45"/>
    </row>
    <row r="23" spans="1:19" ht="90">
      <c r="A23" s="4" t="s">
        <v>41</v>
      </c>
      <c r="B23" s="4" t="s">
        <v>42</v>
      </c>
      <c r="C23" s="4" t="s">
        <v>43</v>
      </c>
      <c r="D23" s="5" t="s">
        <v>15</v>
      </c>
      <c r="E23" s="5" t="s">
        <v>104</v>
      </c>
      <c r="F23" s="5" t="s">
        <v>16</v>
      </c>
      <c r="G23" s="49">
        <v>141331.5</v>
      </c>
      <c r="H23" s="49">
        <v>98000</v>
      </c>
      <c r="I23" s="49">
        <v>43331.5</v>
      </c>
      <c r="J23" s="18">
        <f t="shared" ref="J23:K27" si="3">+G23</f>
        <v>141331.5</v>
      </c>
      <c r="K23" s="18">
        <f t="shared" si="3"/>
        <v>98000</v>
      </c>
      <c r="L23" s="18">
        <f t="shared" si="0"/>
        <v>43331.5</v>
      </c>
      <c r="M23" s="30"/>
      <c r="N23" s="30"/>
      <c r="O23" s="30"/>
      <c r="Q23" s="45"/>
      <c r="R23" s="45"/>
      <c r="S23" s="45"/>
    </row>
    <row r="24" spans="1:19" ht="90">
      <c r="A24" s="4" t="s">
        <v>44</v>
      </c>
      <c r="B24" s="4" t="s">
        <v>45</v>
      </c>
      <c r="C24" s="4" t="s">
        <v>46</v>
      </c>
      <c r="D24" s="5" t="s">
        <v>15</v>
      </c>
      <c r="E24" s="5" t="s">
        <v>105</v>
      </c>
      <c r="F24" s="5" t="s">
        <v>16</v>
      </c>
      <c r="G24" s="49">
        <v>140010.93</v>
      </c>
      <c r="H24" s="49">
        <v>98000</v>
      </c>
      <c r="I24" s="49">
        <v>42010.929999999993</v>
      </c>
      <c r="J24" s="18">
        <f t="shared" si="3"/>
        <v>140010.93</v>
      </c>
      <c r="K24" s="18">
        <f t="shared" si="3"/>
        <v>98000</v>
      </c>
      <c r="L24" s="18">
        <f t="shared" si="0"/>
        <v>42010.929999999993</v>
      </c>
      <c r="M24" s="30"/>
      <c r="N24" s="30"/>
      <c r="O24" s="30"/>
      <c r="Q24" s="45"/>
      <c r="R24" s="45"/>
      <c r="S24" s="45"/>
    </row>
    <row r="25" spans="1:19" ht="90">
      <c r="A25" s="4" t="s">
        <v>47</v>
      </c>
      <c r="B25" s="4" t="s">
        <v>131</v>
      </c>
      <c r="C25" s="4" t="s">
        <v>29</v>
      </c>
      <c r="D25" s="5" t="s">
        <v>15</v>
      </c>
      <c r="E25" s="5" t="s">
        <v>118</v>
      </c>
      <c r="F25" s="5" t="s">
        <v>16</v>
      </c>
      <c r="G25" s="49">
        <v>140913.32</v>
      </c>
      <c r="H25" s="49">
        <v>98000</v>
      </c>
      <c r="I25" s="49">
        <v>42913.320000000007</v>
      </c>
      <c r="J25" s="18">
        <f t="shared" si="3"/>
        <v>140913.32</v>
      </c>
      <c r="K25" s="18">
        <f t="shared" si="3"/>
        <v>98000</v>
      </c>
      <c r="L25" s="18">
        <f t="shared" si="0"/>
        <v>42913.320000000007</v>
      </c>
      <c r="M25" s="30"/>
      <c r="N25" s="30"/>
      <c r="O25" s="30"/>
      <c r="Q25" s="45"/>
      <c r="R25" s="45"/>
      <c r="S25" s="45"/>
    </row>
    <row r="26" spans="1:19" ht="90">
      <c r="A26" s="4" t="s">
        <v>48</v>
      </c>
      <c r="B26" s="4" t="s">
        <v>49</v>
      </c>
      <c r="C26" s="4" t="s">
        <v>46</v>
      </c>
      <c r="D26" s="5" t="s">
        <v>15</v>
      </c>
      <c r="E26" s="5" t="s">
        <v>106</v>
      </c>
      <c r="F26" s="5" t="s">
        <v>16</v>
      </c>
      <c r="G26" s="49">
        <v>140019</v>
      </c>
      <c r="H26" s="49">
        <v>98000</v>
      </c>
      <c r="I26" s="49">
        <v>42019</v>
      </c>
      <c r="J26" s="18">
        <f t="shared" si="3"/>
        <v>140019</v>
      </c>
      <c r="K26" s="18">
        <f t="shared" si="3"/>
        <v>98000</v>
      </c>
      <c r="L26" s="18">
        <f t="shared" si="0"/>
        <v>42019</v>
      </c>
      <c r="M26" s="30"/>
      <c r="N26" s="30"/>
      <c r="O26" s="30"/>
      <c r="Q26" s="45"/>
      <c r="R26" s="45"/>
      <c r="S26" s="45"/>
    </row>
    <row r="27" spans="1:19" ht="90">
      <c r="A27" s="4" t="s">
        <v>50</v>
      </c>
      <c r="B27" s="4" t="s">
        <v>131</v>
      </c>
      <c r="C27" s="4" t="s">
        <v>51</v>
      </c>
      <c r="D27" s="5" t="s">
        <v>15</v>
      </c>
      <c r="E27" s="5" t="s">
        <v>107</v>
      </c>
      <c r="F27" s="5" t="s">
        <v>16</v>
      </c>
      <c r="G27" s="49">
        <v>130000</v>
      </c>
      <c r="H27" s="49">
        <v>91000</v>
      </c>
      <c r="I27" s="49">
        <v>39000</v>
      </c>
      <c r="J27" s="18">
        <f t="shared" si="3"/>
        <v>130000</v>
      </c>
      <c r="K27" s="18">
        <f t="shared" si="3"/>
        <v>91000</v>
      </c>
      <c r="L27" s="18">
        <f t="shared" si="0"/>
        <v>39000</v>
      </c>
      <c r="M27" s="30"/>
      <c r="N27" s="30"/>
      <c r="O27" s="30"/>
      <c r="Q27" s="45"/>
      <c r="R27" s="45"/>
      <c r="S27" s="45"/>
    </row>
    <row r="28" spans="1:19" ht="48">
      <c r="A28" s="31" t="s">
        <v>109</v>
      </c>
      <c r="B28" s="4" t="s">
        <v>131</v>
      </c>
      <c r="C28" s="31" t="s">
        <v>46</v>
      </c>
      <c r="D28" s="31" t="s">
        <v>15</v>
      </c>
      <c r="E28" s="5" t="s">
        <v>129</v>
      </c>
      <c r="F28" s="38" t="s">
        <v>121</v>
      </c>
      <c r="G28" s="50">
        <v>15000</v>
      </c>
      <c r="H28" s="50">
        <v>10500</v>
      </c>
      <c r="I28" s="50">
        <v>4500</v>
      </c>
      <c r="J28" s="51"/>
      <c r="K28" s="51"/>
      <c r="L28" s="51"/>
      <c r="M28" s="37">
        <v>15000</v>
      </c>
      <c r="N28" s="37">
        <v>10500</v>
      </c>
      <c r="O28" s="37">
        <v>4500</v>
      </c>
      <c r="Q28" s="45"/>
      <c r="R28" s="45"/>
      <c r="S28" s="45"/>
    </row>
    <row r="29" spans="1:19" ht="56.25">
      <c r="A29" s="31" t="s">
        <v>110</v>
      </c>
      <c r="B29" s="4" t="s">
        <v>131</v>
      </c>
      <c r="C29" s="31" t="s">
        <v>120</v>
      </c>
      <c r="D29" s="31" t="s">
        <v>15</v>
      </c>
      <c r="E29" s="5" t="s">
        <v>128</v>
      </c>
      <c r="F29" s="38" t="s">
        <v>121</v>
      </c>
      <c r="G29" s="50">
        <v>15000</v>
      </c>
      <c r="H29" s="50">
        <v>10500</v>
      </c>
      <c r="I29" s="50">
        <v>4500</v>
      </c>
      <c r="J29" s="51"/>
      <c r="K29" s="51"/>
      <c r="L29" s="51"/>
      <c r="M29" s="37">
        <v>15000</v>
      </c>
      <c r="N29" s="37">
        <v>10500</v>
      </c>
      <c r="O29" s="37">
        <v>4500</v>
      </c>
      <c r="Q29" s="45"/>
      <c r="R29" s="45"/>
      <c r="S29" s="45"/>
    </row>
    <row r="30" spans="1:19" ht="56.25">
      <c r="A30" s="31" t="s">
        <v>111</v>
      </c>
      <c r="B30" s="31" t="s">
        <v>112</v>
      </c>
      <c r="C30" s="31" t="s">
        <v>10</v>
      </c>
      <c r="D30" s="31" t="s">
        <v>10</v>
      </c>
      <c r="E30" s="5" t="s">
        <v>127</v>
      </c>
      <c r="F30" s="38" t="s">
        <v>121</v>
      </c>
      <c r="G30" s="50">
        <v>25000</v>
      </c>
      <c r="H30" s="50">
        <v>18000</v>
      </c>
      <c r="I30" s="50">
        <v>7000</v>
      </c>
      <c r="J30" s="51"/>
      <c r="K30" s="51"/>
      <c r="L30" s="51"/>
      <c r="M30" s="37">
        <v>25000</v>
      </c>
      <c r="N30" s="37">
        <v>18000</v>
      </c>
      <c r="O30" s="37">
        <v>7000</v>
      </c>
      <c r="Q30" s="45"/>
      <c r="R30" s="45"/>
      <c r="S30" s="45"/>
    </row>
    <row r="31" spans="1:19" ht="72">
      <c r="A31" s="31" t="s">
        <v>113</v>
      </c>
      <c r="B31" s="31" t="s">
        <v>114</v>
      </c>
      <c r="C31" s="31" t="s">
        <v>115</v>
      </c>
      <c r="D31" s="31" t="s">
        <v>23</v>
      </c>
      <c r="E31" s="5" t="s">
        <v>101</v>
      </c>
      <c r="F31" s="38" t="s">
        <v>121</v>
      </c>
      <c r="G31" s="50">
        <v>25000</v>
      </c>
      <c r="H31" s="50">
        <v>17500</v>
      </c>
      <c r="I31" s="50">
        <v>7500</v>
      </c>
      <c r="J31" s="51"/>
      <c r="K31" s="51"/>
      <c r="L31" s="51"/>
      <c r="M31" s="37">
        <v>25000</v>
      </c>
      <c r="N31" s="37">
        <v>17500</v>
      </c>
      <c r="O31" s="37">
        <v>7500</v>
      </c>
      <c r="Q31" s="45"/>
      <c r="R31" s="45"/>
      <c r="S31" s="45"/>
    </row>
    <row r="32" spans="1:19" ht="88.5" customHeight="1">
      <c r="A32" s="31" t="s">
        <v>116</v>
      </c>
      <c r="B32" s="31" t="s">
        <v>117</v>
      </c>
      <c r="C32" s="31" t="s">
        <v>46</v>
      </c>
      <c r="D32" s="31" t="s">
        <v>15</v>
      </c>
      <c r="E32" s="5" t="s">
        <v>130</v>
      </c>
      <c r="F32" s="38" t="s">
        <v>121</v>
      </c>
      <c r="G32" s="50">
        <v>15000</v>
      </c>
      <c r="H32" s="52">
        <v>10500</v>
      </c>
      <c r="I32" s="52">
        <v>4500</v>
      </c>
      <c r="J32" s="51"/>
      <c r="K32" s="51"/>
      <c r="L32" s="51"/>
      <c r="M32" s="40">
        <v>15000</v>
      </c>
      <c r="N32" s="40">
        <v>10500</v>
      </c>
      <c r="O32" s="40">
        <v>4500</v>
      </c>
      <c r="Q32" s="45"/>
      <c r="R32" s="45"/>
      <c r="S32" s="45"/>
    </row>
    <row r="33" spans="1:19" ht="72">
      <c r="A33" s="31" t="s">
        <v>124</v>
      </c>
      <c r="B33" s="31" t="s">
        <v>125</v>
      </c>
      <c r="C33" s="32" t="s">
        <v>22</v>
      </c>
      <c r="D33" s="32" t="s">
        <v>162</v>
      </c>
      <c r="E33" s="32" t="s">
        <v>122</v>
      </c>
      <c r="F33" s="38" t="s">
        <v>121</v>
      </c>
      <c r="G33" s="50">
        <v>15000</v>
      </c>
      <c r="H33" s="52">
        <v>10500</v>
      </c>
      <c r="I33" s="52">
        <v>4500</v>
      </c>
      <c r="J33" s="51"/>
      <c r="K33" s="51"/>
      <c r="L33" s="51"/>
      <c r="M33" s="40">
        <v>15000</v>
      </c>
      <c r="N33" s="40">
        <v>10500</v>
      </c>
      <c r="O33" s="40">
        <v>4500</v>
      </c>
      <c r="Q33" s="45"/>
      <c r="R33" s="45"/>
      <c r="S33" s="45"/>
    </row>
    <row r="34" spans="1:19" ht="126" customHeight="1">
      <c r="A34" s="4" t="s">
        <v>133</v>
      </c>
      <c r="B34" s="4" t="s">
        <v>142</v>
      </c>
      <c r="C34" s="4" t="s">
        <v>46</v>
      </c>
      <c r="D34" s="4" t="s">
        <v>15</v>
      </c>
      <c r="E34" s="34" t="s">
        <v>150</v>
      </c>
      <c r="F34" s="38" t="s">
        <v>121</v>
      </c>
      <c r="G34" s="53">
        <v>15000</v>
      </c>
      <c r="H34" s="49">
        <v>10500</v>
      </c>
      <c r="I34" s="49">
        <v>4500</v>
      </c>
      <c r="J34" s="54"/>
      <c r="K34" s="54"/>
      <c r="L34" s="54"/>
      <c r="M34" s="41">
        <v>15000</v>
      </c>
      <c r="N34" s="40">
        <v>10500</v>
      </c>
      <c r="O34" s="40">
        <v>4500</v>
      </c>
      <c r="Q34" s="45"/>
      <c r="R34" s="45"/>
      <c r="S34" s="45"/>
    </row>
    <row r="35" spans="1:19" ht="56.25">
      <c r="A35" s="4" t="s">
        <v>134</v>
      </c>
      <c r="B35" s="4" t="s">
        <v>143</v>
      </c>
      <c r="C35" s="4" t="s">
        <v>46</v>
      </c>
      <c r="D35" s="4" t="s">
        <v>15</v>
      </c>
      <c r="E35" s="34" t="s">
        <v>151</v>
      </c>
      <c r="F35" s="38" t="s">
        <v>121</v>
      </c>
      <c r="G35" s="53">
        <v>15000</v>
      </c>
      <c r="H35" s="49">
        <v>10500</v>
      </c>
      <c r="I35" s="49">
        <v>4500</v>
      </c>
      <c r="J35" s="54"/>
      <c r="K35" s="54"/>
      <c r="L35" s="54"/>
      <c r="M35" s="41">
        <v>15000</v>
      </c>
      <c r="N35" s="40">
        <v>10500</v>
      </c>
      <c r="O35" s="40">
        <v>4500</v>
      </c>
      <c r="Q35" s="45"/>
      <c r="R35" s="45"/>
      <c r="S35" s="45"/>
    </row>
    <row r="36" spans="1:19" ht="79.5" customHeight="1">
      <c r="A36" s="4" t="s">
        <v>135</v>
      </c>
      <c r="B36" s="4" t="s">
        <v>144</v>
      </c>
      <c r="C36" s="4" t="s">
        <v>10</v>
      </c>
      <c r="D36" s="4" t="s">
        <v>10</v>
      </c>
      <c r="E36" s="34" t="s">
        <v>152</v>
      </c>
      <c r="F36" s="5" t="s">
        <v>16</v>
      </c>
      <c r="G36" s="49">
        <v>140001.44</v>
      </c>
      <c r="H36" s="49">
        <v>100000</v>
      </c>
      <c r="I36" s="49">
        <v>40001.440000000002</v>
      </c>
      <c r="J36" s="55">
        <v>140001.44</v>
      </c>
      <c r="K36" s="55">
        <v>100000</v>
      </c>
      <c r="L36" s="55">
        <v>40001.440000000002</v>
      </c>
      <c r="M36" s="42"/>
      <c r="N36" s="42"/>
      <c r="O36" s="42"/>
      <c r="Q36" s="45"/>
      <c r="R36" s="45"/>
      <c r="S36" s="45"/>
    </row>
    <row r="37" spans="1:19" ht="78.75">
      <c r="A37" s="4" t="s">
        <v>136</v>
      </c>
      <c r="B37" s="4" t="s">
        <v>158</v>
      </c>
      <c r="C37" s="4" t="s">
        <v>148</v>
      </c>
      <c r="D37" s="4" t="s">
        <v>15</v>
      </c>
      <c r="E37" s="34" t="s">
        <v>159</v>
      </c>
      <c r="F37" s="38" t="s">
        <v>121</v>
      </c>
      <c r="G37" s="49">
        <v>49000</v>
      </c>
      <c r="H37" s="49">
        <v>34000</v>
      </c>
      <c r="I37" s="49">
        <v>15000</v>
      </c>
      <c r="J37" s="54"/>
      <c r="K37" s="54"/>
      <c r="L37" s="54"/>
      <c r="M37" s="40">
        <v>49000</v>
      </c>
      <c r="N37" s="40">
        <v>34000</v>
      </c>
      <c r="O37" s="40">
        <v>15000</v>
      </c>
      <c r="Q37" s="45"/>
      <c r="R37" s="45"/>
      <c r="S37" s="45"/>
    </row>
    <row r="38" spans="1:19" ht="90">
      <c r="A38" s="4" t="s">
        <v>137</v>
      </c>
      <c r="B38" s="4" t="s">
        <v>145</v>
      </c>
      <c r="C38" s="4" t="s">
        <v>46</v>
      </c>
      <c r="D38" s="4" t="s">
        <v>15</v>
      </c>
      <c r="E38" s="33" t="s">
        <v>153</v>
      </c>
      <c r="F38" s="5" t="s">
        <v>16</v>
      </c>
      <c r="G38" s="49">
        <v>135000</v>
      </c>
      <c r="H38" s="49">
        <v>94000</v>
      </c>
      <c r="I38" s="49">
        <v>41000</v>
      </c>
      <c r="J38" s="55">
        <v>135000</v>
      </c>
      <c r="K38" s="55">
        <v>94000</v>
      </c>
      <c r="L38" s="55">
        <v>41000</v>
      </c>
      <c r="M38" s="39"/>
      <c r="N38" s="39"/>
      <c r="O38" s="39"/>
      <c r="Q38" s="45"/>
      <c r="R38" s="45"/>
      <c r="S38" s="45"/>
    </row>
    <row r="39" spans="1:19" ht="90">
      <c r="A39" s="4" t="s">
        <v>138</v>
      </c>
      <c r="B39" s="4" t="s">
        <v>131</v>
      </c>
      <c r="C39" s="4" t="s">
        <v>46</v>
      </c>
      <c r="D39" s="4" t="s">
        <v>15</v>
      </c>
      <c r="E39" s="33" t="s">
        <v>154</v>
      </c>
      <c r="F39" s="5" t="s">
        <v>16</v>
      </c>
      <c r="G39" s="49">
        <v>141331.5</v>
      </c>
      <c r="H39" s="49">
        <v>98000</v>
      </c>
      <c r="I39" s="49">
        <v>43331.5</v>
      </c>
      <c r="J39" s="55">
        <v>141331.5</v>
      </c>
      <c r="K39" s="55">
        <v>98000</v>
      </c>
      <c r="L39" s="55">
        <v>43331.5</v>
      </c>
      <c r="M39" s="39"/>
      <c r="N39" s="39"/>
      <c r="O39" s="39"/>
      <c r="Q39" s="45"/>
      <c r="R39" s="45"/>
      <c r="S39" s="45"/>
    </row>
    <row r="40" spans="1:19" ht="90">
      <c r="A40" s="4" t="s">
        <v>139</v>
      </c>
      <c r="B40" s="4" t="s">
        <v>146</v>
      </c>
      <c r="C40" s="4" t="s">
        <v>149</v>
      </c>
      <c r="D40" s="4" t="s">
        <v>23</v>
      </c>
      <c r="E40" s="33" t="s">
        <v>155</v>
      </c>
      <c r="F40" s="5" t="s">
        <v>16</v>
      </c>
      <c r="G40" s="49">
        <v>140010.93</v>
      </c>
      <c r="H40" s="49">
        <v>98000</v>
      </c>
      <c r="I40" s="49">
        <v>42010.929999999993</v>
      </c>
      <c r="J40" s="55">
        <v>140010.93</v>
      </c>
      <c r="K40" s="55">
        <v>98000</v>
      </c>
      <c r="L40" s="55">
        <v>42010.929999999993</v>
      </c>
      <c r="M40" s="39"/>
      <c r="N40" s="39"/>
      <c r="O40" s="39"/>
      <c r="Q40" s="45"/>
      <c r="R40" s="45"/>
      <c r="S40" s="45"/>
    </row>
    <row r="41" spans="1:19" ht="90">
      <c r="A41" s="4" t="s">
        <v>140</v>
      </c>
      <c r="B41" s="4" t="s">
        <v>131</v>
      </c>
      <c r="C41" s="4" t="s">
        <v>14</v>
      </c>
      <c r="D41" s="4" t="s">
        <v>15</v>
      </c>
      <c r="E41" s="33" t="s">
        <v>157</v>
      </c>
      <c r="F41" s="5" t="s">
        <v>16</v>
      </c>
      <c r="G41" s="49">
        <v>142681.87</v>
      </c>
      <c r="H41" s="49">
        <v>99000</v>
      </c>
      <c r="I41" s="49">
        <v>43681.869999999995</v>
      </c>
      <c r="J41" s="55">
        <v>142681.87</v>
      </c>
      <c r="K41" s="55">
        <v>99000</v>
      </c>
      <c r="L41" s="55">
        <v>43681.869999999995</v>
      </c>
      <c r="M41" s="39"/>
      <c r="N41" s="39"/>
      <c r="O41" s="39"/>
      <c r="Q41" s="45"/>
      <c r="R41" s="45"/>
      <c r="S41" s="45"/>
    </row>
    <row r="42" spans="1:19" ht="90">
      <c r="A42" s="4" t="s">
        <v>141</v>
      </c>
      <c r="B42" s="4" t="s">
        <v>147</v>
      </c>
      <c r="C42" s="4" t="s">
        <v>26</v>
      </c>
      <c r="D42" s="4" t="s">
        <v>15</v>
      </c>
      <c r="E42" s="33" t="s">
        <v>156</v>
      </c>
      <c r="F42" s="5" t="s">
        <v>16</v>
      </c>
      <c r="G42" s="55">
        <v>140360.20000000001</v>
      </c>
      <c r="H42" s="55">
        <v>98000</v>
      </c>
      <c r="I42" s="55">
        <v>42360.2</v>
      </c>
      <c r="J42" s="55">
        <v>140360.20000000001</v>
      </c>
      <c r="K42" s="55">
        <v>98000</v>
      </c>
      <c r="L42" s="55">
        <v>42360.2</v>
      </c>
      <c r="M42" s="39"/>
      <c r="N42" s="39"/>
      <c r="O42" s="39"/>
      <c r="Q42" s="45"/>
      <c r="R42" s="45"/>
      <c r="S42" s="45"/>
    </row>
    <row r="43" spans="1:19" ht="90">
      <c r="A43" s="33" t="s">
        <v>163</v>
      </c>
      <c r="B43" s="33" t="s">
        <v>164</v>
      </c>
      <c r="C43" s="33" t="s">
        <v>165</v>
      </c>
      <c r="D43" s="34" t="s">
        <v>23</v>
      </c>
      <c r="F43" s="63" t="s">
        <v>16</v>
      </c>
      <c r="G43" s="64">
        <v>142549.04</v>
      </c>
      <c r="H43" s="64">
        <v>99000</v>
      </c>
      <c r="I43" s="64">
        <v>43549.04</v>
      </c>
      <c r="J43" s="23">
        <v>142549.04</v>
      </c>
      <c r="K43" s="23">
        <v>99000</v>
      </c>
      <c r="L43" s="23">
        <v>43549.040000000008</v>
      </c>
      <c r="M43" s="65"/>
      <c r="N43" s="66" t="s">
        <v>166</v>
      </c>
      <c r="O43" s="66" t="s">
        <v>166</v>
      </c>
      <c r="Q43" s="43"/>
      <c r="R43" s="43"/>
      <c r="S43" s="43"/>
    </row>
    <row r="44" spans="1:19" ht="45">
      <c r="A44" s="33" t="s">
        <v>168</v>
      </c>
      <c r="B44" s="33" t="s">
        <v>169</v>
      </c>
      <c r="C44" s="33" t="s">
        <v>29</v>
      </c>
      <c r="D44" s="34" t="s">
        <v>15</v>
      </c>
      <c r="F44" s="63" t="s">
        <v>11</v>
      </c>
      <c r="G44" s="64">
        <v>210000.09</v>
      </c>
      <c r="H44" s="64">
        <v>147000</v>
      </c>
      <c r="I44" s="64">
        <f>G44-H44</f>
        <v>63000.09</v>
      </c>
      <c r="J44" s="23">
        <v>200000.09</v>
      </c>
      <c r="K44" s="23">
        <v>140000</v>
      </c>
      <c r="L44" s="23">
        <f>J44-K44</f>
        <v>60000.09</v>
      </c>
      <c r="M44" s="65" t="s">
        <v>167</v>
      </c>
      <c r="N44" s="66" t="s">
        <v>166</v>
      </c>
      <c r="O44" s="66" t="s">
        <v>166</v>
      </c>
      <c r="Q44" s="43"/>
      <c r="R44" s="43"/>
      <c r="S44" s="43"/>
    </row>
    <row r="45" spans="1:19" ht="33.75">
      <c r="A45" s="33" t="s">
        <v>170</v>
      </c>
      <c r="B45" s="33" t="s">
        <v>171</v>
      </c>
      <c r="C45" s="33" t="s">
        <v>172</v>
      </c>
      <c r="D45" s="34" t="s">
        <v>15</v>
      </c>
      <c r="F45" s="63" t="s">
        <v>11</v>
      </c>
      <c r="G45" s="64">
        <v>215760.97</v>
      </c>
      <c r="H45" s="64">
        <v>150000</v>
      </c>
      <c r="I45" s="64">
        <v>65760.97</v>
      </c>
      <c r="J45" s="23">
        <v>205760.97</v>
      </c>
      <c r="K45" s="23">
        <v>143000</v>
      </c>
      <c r="L45" s="23">
        <f>J45-K45</f>
        <v>62760.97</v>
      </c>
      <c r="M45" s="65" t="s">
        <v>167</v>
      </c>
      <c r="N45" s="66" t="s">
        <v>166</v>
      </c>
      <c r="O45" s="66" t="s">
        <v>166</v>
      </c>
      <c r="Q45" s="43"/>
      <c r="R45" s="43"/>
      <c r="S45" s="43"/>
    </row>
    <row r="46" spans="1:19" ht="90">
      <c r="A46" s="33" t="s">
        <v>173</v>
      </c>
      <c r="B46" s="33" t="s">
        <v>174</v>
      </c>
      <c r="C46" s="33" t="s">
        <v>175</v>
      </c>
      <c r="D46" s="67" t="s">
        <v>23</v>
      </c>
      <c r="F46" s="63" t="s">
        <v>16</v>
      </c>
      <c r="G46" s="68">
        <v>319525.02</v>
      </c>
      <c r="H46" s="64">
        <v>140000</v>
      </c>
      <c r="I46" s="64">
        <f>G46-H46</f>
        <v>179525.02000000002</v>
      </c>
      <c r="J46" s="23">
        <v>319525.02</v>
      </c>
      <c r="K46" s="23">
        <v>140000</v>
      </c>
      <c r="L46" s="23">
        <v>179525.02000000002</v>
      </c>
      <c r="M46" s="65"/>
      <c r="N46" s="66" t="s">
        <v>166</v>
      </c>
      <c r="O46" s="66" t="s">
        <v>166</v>
      </c>
      <c r="Q46" s="43"/>
      <c r="R46" s="43"/>
      <c r="S46" s="43"/>
    </row>
    <row r="47" spans="1:19" ht="45">
      <c r="A47" s="33" t="s">
        <v>176</v>
      </c>
      <c r="B47" s="33" t="s">
        <v>177</v>
      </c>
      <c r="C47" s="33" t="s">
        <v>29</v>
      </c>
      <c r="D47" s="34" t="s">
        <v>15</v>
      </c>
      <c r="F47" s="63" t="s">
        <v>11</v>
      </c>
      <c r="G47" s="64">
        <v>215760.97</v>
      </c>
      <c r="H47" s="64">
        <v>150000</v>
      </c>
      <c r="I47" s="64">
        <v>65760.97</v>
      </c>
      <c r="J47" s="23">
        <v>205760.97</v>
      </c>
      <c r="K47" s="23">
        <v>143000</v>
      </c>
      <c r="L47" s="23">
        <f>J47-K47</f>
        <v>62760.97</v>
      </c>
      <c r="M47" s="65" t="s">
        <v>167</v>
      </c>
      <c r="N47" s="66" t="s">
        <v>166</v>
      </c>
      <c r="O47" s="66" t="s">
        <v>166</v>
      </c>
      <c r="Q47" s="43"/>
      <c r="R47" s="43"/>
      <c r="S47" s="43"/>
    </row>
    <row r="48" spans="1:19" ht="33.75">
      <c r="A48" s="33" t="s">
        <v>178</v>
      </c>
      <c r="B48" s="33" t="s">
        <v>178</v>
      </c>
      <c r="C48" s="33" t="s">
        <v>29</v>
      </c>
      <c r="D48" s="34" t="s">
        <v>15</v>
      </c>
      <c r="F48" s="63" t="s">
        <v>11</v>
      </c>
      <c r="G48" s="64">
        <v>215760.97</v>
      </c>
      <c r="H48" s="64">
        <v>150000</v>
      </c>
      <c r="I48" s="64">
        <v>65760.97</v>
      </c>
      <c r="J48" s="23">
        <v>205760.97</v>
      </c>
      <c r="K48" s="23">
        <v>143000</v>
      </c>
      <c r="L48" s="23">
        <f>J48-K48</f>
        <v>62760.97</v>
      </c>
      <c r="M48" s="65" t="s">
        <v>167</v>
      </c>
      <c r="N48" s="66" t="s">
        <v>166</v>
      </c>
      <c r="O48" s="66" t="s">
        <v>166</v>
      </c>
      <c r="Q48" s="43"/>
      <c r="R48" s="43"/>
      <c r="S48" s="43"/>
    </row>
    <row r="49" spans="1:19" ht="33.75">
      <c r="A49" s="33" t="s">
        <v>179</v>
      </c>
      <c r="B49" s="33" t="s">
        <v>179</v>
      </c>
      <c r="C49" s="33" t="s">
        <v>29</v>
      </c>
      <c r="D49" s="34" t="s">
        <v>15</v>
      </c>
      <c r="F49" s="63" t="s">
        <v>11</v>
      </c>
      <c r="G49" s="64">
        <v>215733.18</v>
      </c>
      <c r="H49" s="64">
        <v>150000</v>
      </c>
      <c r="I49" s="64">
        <v>65733.179999999993</v>
      </c>
      <c r="J49" s="23">
        <v>205733.18</v>
      </c>
      <c r="K49" s="23">
        <v>143000</v>
      </c>
      <c r="L49" s="23">
        <f>J49-K49</f>
        <v>62733.179999999993</v>
      </c>
      <c r="M49" s="65" t="s">
        <v>167</v>
      </c>
      <c r="N49" s="66" t="s">
        <v>166</v>
      </c>
      <c r="O49" s="66" t="s">
        <v>166</v>
      </c>
      <c r="Q49" s="43"/>
      <c r="R49" s="43"/>
      <c r="S49" s="43"/>
    </row>
    <row r="50" spans="1:19" ht="33.75">
      <c r="A50" s="33" t="s">
        <v>181</v>
      </c>
      <c r="B50" s="33" t="s">
        <v>181</v>
      </c>
      <c r="C50" s="33" t="s">
        <v>180</v>
      </c>
      <c r="D50" s="34" t="s">
        <v>15</v>
      </c>
      <c r="F50" s="63" t="s">
        <v>121</v>
      </c>
      <c r="G50" s="64">
        <v>70000</v>
      </c>
      <c r="H50" s="64">
        <v>49000</v>
      </c>
      <c r="I50" s="64">
        <v>21000</v>
      </c>
      <c r="J50" s="23">
        <v>70000</v>
      </c>
      <c r="K50" s="23">
        <v>49000</v>
      </c>
      <c r="L50" s="23">
        <v>21000</v>
      </c>
      <c r="M50" s="65"/>
      <c r="N50" s="66" t="s">
        <v>166</v>
      </c>
      <c r="O50" s="66" t="s">
        <v>166</v>
      </c>
      <c r="Q50" s="43"/>
      <c r="R50" s="43"/>
      <c r="S50" s="43"/>
    </row>
    <row r="51" spans="1:19" ht="90">
      <c r="A51" s="33" t="s">
        <v>182</v>
      </c>
      <c r="B51" s="33" t="s">
        <v>183</v>
      </c>
      <c r="C51" s="67" t="s">
        <v>184</v>
      </c>
      <c r="D51" s="67" t="s">
        <v>10</v>
      </c>
      <c r="F51" s="63" t="s">
        <v>16</v>
      </c>
      <c r="G51" s="68">
        <v>142751.54999999999</v>
      </c>
      <c r="H51" s="64">
        <v>99000</v>
      </c>
      <c r="I51" s="64">
        <v>43751.549999999988</v>
      </c>
      <c r="J51" s="23">
        <v>142751.54999999999</v>
      </c>
      <c r="K51" s="23">
        <v>99000</v>
      </c>
      <c r="L51" s="23">
        <v>43751.549999999988</v>
      </c>
      <c r="M51" s="65"/>
      <c r="N51" s="66" t="s">
        <v>166</v>
      </c>
      <c r="O51" s="66" t="s">
        <v>166</v>
      </c>
      <c r="Q51" s="43"/>
      <c r="R51" s="43"/>
      <c r="S51" s="43"/>
    </row>
    <row r="52" spans="1:19">
      <c r="Q52" s="43"/>
      <c r="R52" s="43"/>
      <c r="S52" s="43"/>
    </row>
    <row r="53" spans="1:19">
      <c r="Q53" s="43"/>
      <c r="R53" s="43"/>
      <c r="S53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5"/>
  <sheetViews>
    <sheetView topLeftCell="A7" workbookViewId="0">
      <selection activeCell="A46" sqref="A46"/>
    </sheetView>
  </sheetViews>
  <sheetFormatPr baseColWidth="10" defaultRowHeight="15"/>
  <cols>
    <col min="1" max="1" width="12.7109375" bestFit="1" customWidth="1"/>
  </cols>
  <sheetData>
    <row r="1" spans="1:1">
      <c r="A1" s="8">
        <v>150000</v>
      </c>
    </row>
    <row r="2" spans="1:1">
      <c r="A2" s="8">
        <v>150000</v>
      </c>
    </row>
    <row r="3" spans="1:1">
      <c r="A3" s="8">
        <v>150000</v>
      </c>
    </row>
    <row r="4" spans="1:1">
      <c r="A4" s="8">
        <v>99000</v>
      </c>
    </row>
    <row r="5" spans="1:1">
      <c r="A5" s="8">
        <v>147000</v>
      </c>
    </row>
    <row r="6" spans="1:1">
      <c r="A6" s="8">
        <v>147000</v>
      </c>
    </row>
    <row r="7" spans="1:1">
      <c r="A7" s="8">
        <v>150000</v>
      </c>
    </row>
    <row r="8" spans="1:1">
      <c r="A8" s="8">
        <v>150000</v>
      </c>
    </row>
    <row r="9" spans="1:1">
      <c r="A9" s="35">
        <v>60000</v>
      </c>
    </row>
    <row r="10" spans="1:1">
      <c r="A10" s="49">
        <v>150000</v>
      </c>
    </row>
    <row r="11" spans="1:1">
      <c r="A11" s="49">
        <v>98000</v>
      </c>
    </row>
    <row r="12" spans="1:1">
      <c r="A12" s="49">
        <v>150000</v>
      </c>
    </row>
    <row r="13" spans="1:1">
      <c r="A13" s="49">
        <v>150000</v>
      </c>
    </row>
    <row r="14" spans="1:1">
      <c r="A14" s="49">
        <v>150000</v>
      </c>
    </row>
    <row r="15" spans="1:1">
      <c r="A15" s="49">
        <v>150000</v>
      </c>
    </row>
    <row r="16" spans="1:1">
      <c r="A16" s="49">
        <v>147000</v>
      </c>
    </row>
    <row r="17" spans="1:1">
      <c r="A17" s="49">
        <v>147000</v>
      </c>
    </row>
    <row r="18" spans="1:1">
      <c r="A18" s="49">
        <v>150000</v>
      </c>
    </row>
    <row r="19" spans="1:1">
      <c r="A19" s="49">
        <v>150000</v>
      </c>
    </row>
    <row r="20" spans="1:1">
      <c r="A20" s="49">
        <v>150000</v>
      </c>
    </row>
    <row r="21" spans="1:1">
      <c r="A21" s="49">
        <v>150000</v>
      </c>
    </row>
    <row r="22" spans="1:1">
      <c r="A22" s="49">
        <v>98000</v>
      </c>
    </row>
    <row r="23" spans="1:1">
      <c r="A23" s="49">
        <v>98000</v>
      </c>
    </row>
    <row r="24" spans="1:1">
      <c r="A24" s="49">
        <v>98000</v>
      </c>
    </row>
    <row r="25" spans="1:1">
      <c r="A25" s="49">
        <v>98000</v>
      </c>
    </row>
    <row r="26" spans="1:1">
      <c r="A26" s="49">
        <v>91000</v>
      </c>
    </row>
    <row r="27" spans="1:1">
      <c r="A27" s="50">
        <v>10500</v>
      </c>
    </row>
    <row r="28" spans="1:1">
      <c r="A28" s="50">
        <v>10500</v>
      </c>
    </row>
    <row r="29" spans="1:1">
      <c r="A29" s="50">
        <v>18000</v>
      </c>
    </row>
    <row r="30" spans="1:1">
      <c r="A30" s="50">
        <v>17500</v>
      </c>
    </row>
    <row r="31" spans="1:1">
      <c r="A31" s="52">
        <v>10500</v>
      </c>
    </row>
    <row r="32" spans="1:1">
      <c r="A32" s="52">
        <v>10500</v>
      </c>
    </row>
    <row r="33" spans="1:1">
      <c r="A33" s="49">
        <v>10500</v>
      </c>
    </row>
    <row r="34" spans="1:1">
      <c r="A34" s="49">
        <v>7000</v>
      </c>
    </row>
    <row r="35" spans="1:1">
      <c r="A35" s="49">
        <v>10500</v>
      </c>
    </row>
    <row r="36" spans="1:1">
      <c r="A36" s="49">
        <v>100000</v>
      </c>
    </row>
    <row r="37" spans="1:1">
      <c r="A37" s="55">
        <v>68000</v>
      </c>
    </row>
    <row r="38" spans="1:1">
      <c r="A38" s="49">
        <v>34000</v>
      </c>
    </row>
    <row r="39" spans="1:1">
      <c r="A39" s="55">
        <v>75000</v>
      </c>
    </row>
    <row r="40" spans="1:1">
      <c r="A40" s="49">
        <v>94000</v>
      </c>
    </row>
    <row r="41" spans="1:1">
      <c r="A41" s="49">
        <v>98000</v>
      </c>
    </row>
    <row r="42" spans="1:1">
      <c r="A42" s="49">
        <v>98000</v>
      </c>
    </row>
    <row r="43" spans="1:1">
      <c r="A43" s="49">
        <v>99000</v>
      </c>
    </row>
    <row r="44" spans="1:1">
      <c r="A44" s="55">
        <v>98000</v>
      </c>
    </row>
    <row r="45" spans="1:1">
      <c r="A45" s="44">
        <f>SUM(A1:A44)</f>
        <v>4297500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Equipesca 26</vt:lpstr>
      <vt:lpstr>combinacion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Duarte</dc:creator>
  <cp:lastModifiedBy>Armando Herrero</cp:lastModifiedBy>
  <cp:lastPrinted>2019-03-25T16:19:29Z</cp:lastPrinted>
  <dcterms:created xsi:type="dcterms:W3CDTF">2019-03-06T20:44:50Z</dcterms:created>
  <dcterms:modified xsi:type="dcterms:W3CDTF">2019-04-15T01:26:38Z</dcterms:modified>
</cp:coreProperties>
</file>